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2717.sharepoint.com/Marketing/Shared Documents/SCFO Lab/Innocent Project/"/>
    </mc:Choice>
  </mc:AlternateContent>
  <xr:revisionPtr revIDLastSave="86" documentId="13_ncr:40009_{E7454531-EFED-9B41-91CC-C502271805D4}" xr6:coauthVersionLast="40" xr6:coauthVersionMax="40" xr10:uidLastSave="{59E354C7-2614-6A42-A8DF-770A4699F19F}"/>
  <bookViews>
    <workbookView xWindow="680" yWindow="580" windowWidth="26640" windowHeight="17000" tabRatio="843" xr2:uid="{00000000-000D-0000-FFFF-FFFF00000000}"/>
  </bookViews>
  <sheets>
    <sheet name="Example-Assumptions" sheetId="36" r:id="rId1"/>
    <sheet name="Example-Income Stmt" sheetId="37" r:id="rId2"/>
    <sheet name="Example-Balance Sheet" sheetId="38" r:id="rId3"/>
    <sheet name="Example-Cash Flow Stmt" sheetId="39" r:id="rId4"/>
    <sheet name=" Example-Comp Ratios" sheetId="40" r:id="rId5"/>
    <sheet name="Assumptions" sheetId="31" r:id="rId6"/>
    <sheet name="Income Stmt" sheetId="32" r:id="rId7"/>
    <sheet name="Balance Sheet" sheetId="33" r:id="rId8"/>
    <sheet name="Cash Flow Stmt" sheetId="34" r:id="rId9"/>
    <sheet name=" Comp Ratios" sheetId="35" r:id="rId10"/>
  </sheets>
  <definedNames>
    <definedName name="_xlnm.Print_Area" localSheetId="7">'Balance Sheet'!$A$1:$Q$51</definedName>
    <definedName name="_xlnm.Print_Area" localSheetId="8">'Cash Flow Stmt'!$A$1:$O$39</definedName>
    <definedName name="_xlnm.Print_Area" localSheetId="2">'Example-Balance Sheet'!$A$1:$Q$51</definedName>
    <definedName name="_xlnm.Print_Area" localSheetId="3">'Example-Cash Flow Stmt'!$A$1:$O$38</definedName>
    <definedName name="_xlnm.Print_Titles" localSheetId="7">'Balance Sheet'!$6:$6</definedName>
    <definedName name="_xlnm.Print_Titles" localSheetId="8">'Cash Flow Stmt'!$1:$6</definedName>
    <definedName name="_xlnm.Print_Titles" localSheetId="2">'Example-Balance Sheet'!$6:$6</definedName>
    <definedName name="_xlnm.Print_Titles" localSheetId="3">'Example-Cash Flow Stmt'!$1:$6</definedName>
    <definedName name="_xlnm.Print_Titles" localSheetId="1">'Example-Income Stmt'!$7:$7</definedName>
    <definedName name="_xlnm.Print_Titles" localSheetId="6">'Income Stmt'!$7:$7</definedName>
  </definedNames>
  <calcPr calcId="191028"/>
</workbook>
</file>

<file path=xl/calcChain.xml><?xml version="1.0" encoding="utf-8"?>
<calcChain xmlns="http://schemas.openxmlformats.org/spreadsheetml/2006/main">
  <c r="G36" i="38" l="1"/>
  <c r="E8" i="40"/>
  <c r="E10" i="40"/>
  <c r="D10" i="40"/>
  <c r="G24" i="36"/>
  <c r="F24" i="36"/>
  <c r="E12" i="37"/>
  <c r="G15" i="36"/>
  <c r="E18" i="37"/>
  <c r="H13" i="38"/>
  <c r="H31" i="38"/>
  <c r="G38" i="36"/>
  <c r="G39" i="36"/>
  <c r="H38" i="38"/>
  <c r="E45" i="37"/>
  <c r="E47" i="37"/>
  <c r="H51" i="37"/>
  <c r="H10" i="39"/>
  <c r="H16" i="39"/>
  <c r="H17" i="39"/>
  <c r="H18" i="39"/>
  <c r="H19" i="39"/>
  <c r="H28" i="39"/>
  <c r="C28" i="39"/>
  <c r="D28" i="39"/>
  <c r="E28" i="39"/>
  <c r="F28" i="39"/>
  <c r="G28" i="39"/>
  <c r="I28" i="39"/>
  <c r="J28" i="39"/>
  <c r="K28" i="39"/>
  <c r="L28" i="39"/>
  <c r="M28" i="39"/>
  <c r="N28" i="39"/>
  <c r="O28" i="39"/>
  <c r="H29" i="39"/>
  <c r="H30" i="39"/>
  <c r="H31" i="39"/>
  <c r="H32" i="39"/>
  <c r="H35" i="39"/>
  <c r="C9" i="39"/>
  <c r="C10" i="39"/>
  <c r="C14" i="39"/>
  <c r="C15" i="39"/>
  <c r="C16" i="39"/>
  <c r="C17" i="39"/>
  <c r="C18" i="39"/>
  <c r="C19" i="39"/>
  <c r="C20" i="39"/>
  <c r="C21" i="39"/>
  <c r="C25" i="39"/>
  <c r="C29" i="39"/>
  <c r="C30" i="39"/>
  <c r="C31" i="39"/>
  <c r="C32" i="39"/>
  <c r="C34" i="39"/>
  <c r="C35" i="39"/>
  <c r="C37" i="39"/>
  <c r="D9" i="39"/>
  <c r="D10" i="39"/>
  <c r="D14" i="39"/>
  <c r="D15" i="39"/>
  <c r="D16" i="39"/>
  <c r="D17" i="39"/>
  <c r="D18" i="39"/>
  <c r="D19" i="39"/>
  <c r="D20" i="39"/>
  <c r="D21" i="39"/>
  <c r="D25" i="39"/>
  <c r="D29" i="39"/>
  <c r="D30" i="39"/>
  <c r="D31" i="39"/>
  <c r="D32" i="39"/>
  <c r="D34" i="39"/>
  <c r="D35" i="39"/>
  <c r="D37" i="39"/>
  <c r="D39" i="39"/>
  <c r="E10" i="39"/>
  <c r="E15" i="39"/>
  <c r="E16" i="39"/>
  <c r="E17" i="39"/>
  <c r="E18" i="39"/>
  <c r="E19" i="39"/>
  <c r="E21" i="39"/>
  <c r="E29" i="39"/>
  <c r="E30" i="39"/>
  <c r="E31" i="39"/>
  <c r="E32" i="39"/>
  <c r="E34" i="39"/>
  <c r="E35" i="39"/>
  <c r="E37" i="39"/>
  <c r="F10" i="39"/>
  <c r="F16" i="39"/>
  <c r="F17" i="39"/>
  <c r="F18" i="39"/>
  <c r="F19" i="39"/>
  <c r="F29" i="39"/>
  <c r="F30" i="39"/>
  <c r="F31" i="39"/>
  <c r="F35" i="39"/>
  <c r="G10" i="39"/>
  <c r="G16" i="39"/>
  <c r="G17" i="39"/>
  <c r="G18" i="39"/>
  <c r="G19" i="39"/>
  <c r="G29" i="39"/>
  <c r="G30" i="39"/>
  <c r="G31" i="39"/>
  <c r="I39" i="36"/>
  <c r="G34" i="39"/>
  <c r="G35" i="39"/>
  <c r="G37" i="39"/>
  <c r="H20" i="38"/>
  <c r="I20" i="38"/>
  <c r="J20" i="38"/>
  <c r="K20" i="38"/>
  <c r="H21" i="38"/>
  <c r="I21" i="38"/>
  <c r="E16" i="40"/>
  <c r="D16" i="40"/>
  <c r="E14" i="40"/>
  <c r="D14" i="40"/>
  <c r="I35" i="39"/>
  <c r="J35" i="39"/>
  <c r="L39" i="36"/>
  <c r="J34" i="39"/>
  <c r="J37" i="39"/>
  <c r="K35" i="39"/>
  <c r="L35" i="39"/>
  <c r="M35" i="39"/>
  <c r="N35" i="39"/>
  <c r="O34" i="39"/>
  <c r="O35" i="39"/>
  <c r="E22" i="40"/>
  <c r="F22" i="40"/>
  <c r="F18" i="37"/>
  <c r="I13" i="38"/>
  <c r="G18" i="37"/>
  <c r="H18" i="37"/>
  <c r="I18" i="37"/>
  <c r="J18" i="37"/>
  <c r="K18" i="37"/>
  <c r="L18" i="37"/>
  <c r="M18" i="37"/>
  <c r="N18" i="37"/>
  <c r="D22" i="40"/>
  <c r="E18" i="40"/>
  <c r="H12" i="38"/>
  <c r="F12" i="37"/>
  <c r="G12" i="37"/>
  <c r="I15" i="36"/>
  <c r="H12" i="37"/>
  <c r="I12" i="37"/>
  <c r="K15" i="36"/>
  <c r="J12" i="37"/>
  <c r="K12" i="37"/>
  <c r="L12" i="37"/>
  <c r="M12" i="37"/>
  <c r="N12" i="37"/>
  <c r="D18" i="40"/>
  <c r="E51" i="37"/>
  <c r="F51" i="37"/>
  <c r="G51" i="37"/>
  <c r="I51" i="37"/>
  <c r="J51" i="37"/>
  <c r="K51" i="37"/>
  <c r="L51" i="37"/>
  <c r="M51" i="37"/>
  <c r="N51" i="37"/>
  <c r="C21" i="37"/>
  <c r="I29" i="39"/>
  <c r="J29" i="39"/>
  <c r="K29" i="39"/>
  <c r="L29" i="39"/>
  <c r="M29" i="39"/>
  <c r="N29" i="39"/>
  <c r="I30" i="39"/>
  <c r="J30" i="39"/>
  <c r="K30" i="39"/>
  <c r="L30" i="39"/>
  <c r="M30" i="39"/>
  <c r="N30" i="39"/>
  <c r="I31" i="39"/>
  <c r="J31" i="39"/>
  <c r="K31" i="39"/>
  <c r="L31" i="39"/>
  <c r="M31" i="39"/>
  <c r="N31" i="39"/>
  <c r="I10" i="39"/>
  <c r="J10" i="39"/>
  <c r="K10" i="39"/>
  <c r="L10" i="39"/>
  <c r="M10" i="39"/>
  <c r="N10" i="39"/>
  <c r="O10" i="39"/>
  <c r="E20" i="37"/>
  <c r="E28" i="37"/>
  <c r="E30" i="37"/>
  <c r="E40" i="37"/>
  <c r="E42" i="37"/>
  <c r="F28" i="37"/>
  <c r="F40" i="37"/>
  <c r="G20" i="37"/>
  <c r="G28" i="37"/>
  <c r="G30" i="37"/>
  <c r="G40" i="37"/>
  <c r="G42" i="37"/>
  <c r="H20" i="37"/>
  <c r="H28" i="37"/>
  <c r="H40" i="37"/>
  <c r="I20" i="37"/>
  <c r="I28" i="37"/>
  <c r="I30" i="37"/>
  <c r="I40" i="37"/>
  <c r="I42" i="37"/>
  <c r="J28" i="37"/>
  <c r="J40" i="37"/>
  <c r="K20" i="37"/>
  <c r="K28" i="37"/>
  <c r="K30" i="37"/>
  <c r="K40" i="37"/>
  <c r="K42" i="37"/>
  <c r="L40" i="37"/>
  <c r="M40" i="37"/>
  <c r="N40" i="37"/>
  <c r="O40" i="37"/>
  <c r="L28" i="37"/>
  <c r="M20" i="37"/>
  <c r="M28" i="37"/>
  <c r="M30" i="37"/>
  <c r="N28" i="37"/>
  <c r="H24" i="36"/>
  <c r="I24" i="36"/>
  <c r="J24" i="36"/>
  <c r="K24" i="36"/>
  <c r="L24" i="36"/>
  <c r="M24" i="36"/>
  <c r="N24" i="36"/>
  <c r="O24" i="36"/>
  <c r="P24" i="36"/>
  <c r="F23" i="38"/>
  <c r="G23" i="38"/>
  <c r="H23" i="38"/>
  <c r="I23" i="38"/>
  <c r="J23" i="38"/>
  <c r="K23" i="38"/>
  <c r="L23" i="38"/>
  <c r="M23" i="38"/>
  <c r="N23" i="38"/>
  <c r="O23" i="38"/>
  <c r="P23" i="38"/>
  <c r="Q23" i="38"/>
  <c r="L20" i="38"/>
  <c r="M20" i="38"/>
  <c r="A3" i="40"/>
  <c r="A1" i="40"/>
  <c r="A3" i="39"/>
  <c r="A1" i="39"/>
  <c r="A3" i="38"/>
  <c r="A1" i="38"/>
  <c r="A3" i="37"/>
  <c r="A1" i="37"/>
  <c r="I16" i="39"/>
  <c r="I17" i="39"/>
  <c r="I18" i="39"/>
  <c r="I19" i="39"/>
  <c r="J16" i="39"/>
  <c r="J17" i="39"/>
  <c r="J18" i="39"/>
  <c r="K18" i="39"/>
  <c r="L18" i="39"/>
  <c r="M18" i="39"/>
  <c r="N18" i="39"/>
  <c r="O18" i="39"/>
  <c r="J19" i="39"/>
  <c r="J32" i="39"/>
  <c r="K16" i="39"/>
  <c r="K17" i="39"/>
  <c r="L17" i="39"/>
  <c r="M17" i="39"/>
  <c r="N17" i="39"/>
  <c r="O17" i="39"/>
  <c r="K19" i="39"/>
  <c r="K32" i="39"/>
  <c r="L16" i="39"/>
  <c r="L19" i="39"/>
  <c r="L32" i="39"/>
  <c r="M16" i="39"/>
  <c r="M19" i="39"/>
  <c r="M32" i="39"/>
  <c r="N16" i="39"/>
  <c r="N19" i="39"/>
  <c r="N32" i="39"/>
  <c r="E18" i="38"/>
  <c r="E22" i="38"/>
  <c r="E26" i="38"/>
  <c r="H22" i="38"/>
  <c r="E36" i="38"/>
  <c r="F36" i="38"/>
  <c r="E40" i="38"/>
  <c r="F40" i="38"/>
  <c r="G40" i="38"/>
  <c r="E49" i="38"/>
  <c r="F53" i="38"/>
  <c r="G53" i="38"/>
  <c r="O16" i="39"/>
  <c r="C22" i="39"/>
  <c r="D22" i="39"/>
  <c r="E22" i="39"/>
  <c r="F22" i="39"/>
  <c r="G22" i="39"/>
  <c r="H22" i="39"/>
  <c r="I22" i="39"/>
  <c r="J22" i="39"/>
  <c r="K22" i="39"/>
  <c r="L22" i="39"/>
  <c r="M22" i="39"/>
  <c r="N22" i="39"/>
  <c r="C23" i="39"/>
  <c r="D23" i="39"/>
  <c r="E23" i="39"/>
  <c r="F23" i="39"/>
  <c r="G23" i="39"/>
  <c r="H23" i="39"/>
  <c r="I23" i="39"/>
  <c r="J23" i="39"/>
  <c r="K23" i="39"/>
  <c r="L23" i="39"/>
  <c r="M23" i="39"/>
  <c r="N23" i="39"/>
  <c r="C24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O29" i="39"/>
  <c r="O30" i="39"/>
  <c r="O36" i="39"/>
  <c r="O37" i="39"/>
  <c r="D8" i="40"/>
  <c r="D12" i="40"/>
  <c r="E12" i="40"/>
  <c r="O10" i="37"/>
  <c r="O11" i="37"/>
  <c r="O12" i="37"/>
  <c r="P10" i="37"/>
  <c r="P11" i="37"/>
  <c r="O14" i="37"/>
  <c r="P12" i="37"/>
  <c r="P14" i="37"/>
  <c r="O16" i="37"/>
  <c r="P16" i="37"/>
  <c r="O17" i="37"/>
  <c r="P17" i="37"/>
  <c r="O18" i="37"/>
  <c r="O20" i="37"/>
  <c r="P20" i="37"/>
  <c r="D21" i="37"/>
  <c r="G21" i="37"/>
  <c r="H21" i="37"/>
  <c r="I21" i="37"/>
  <c r="K21" i="37"/>
  <c r="M21" i="37"/>
  <c r="O21" i="37"/>
  <c r="O23" i="37"/>
  <c r="P23" i="37"/>
  <c r="O24" i="37"/>
  <c r="P24" i="37"/>
  <c r="O25" i="37"/>
  <c r="O26" i="37"/>
  <c r="P26" i="37"/>
  <c r="O27" i="37"/>
  <c r="O28" i="37"/>
  <c r="P28" i="37"/>
  <c r="O33" i="37"/>
  <c r="P33" i="37"/>
  <c r="O34" i="37"/>
  <c r="P34" i="37"/>
  <c r="O35" i="37"/>
  <c r="P35" i="37"/>
  <c r="O36" i="37"/>
  <c r="P36" i="37"/>
  <c r="O37" i="37"/>
  <c r="P37" i="37"/>
  <c r="O38" i="37"/>
  <c r="P38" i="37"/>
  <c r="O39" i="37"/>
  <c r="P39" i="37"/>
  <c r="P45" i="37"/>
  <c r="O46" i="37"/>
  <c r="P46" i="37"/>
  <c r="O50" i="37"/>
  <c r="P50" i="37"/>
  <c r="O51" i="37"/>
  <c r="P51" i="37"/>
  <c r="E7" i="36"/>
  <c r="F7" i="36"/>
  <c r="G7" i="36"/>
  <c r="H7" i="36"/>
  <c r="I7" i="36"/>
  <c r="J7" i="36"/>
  <c r="K7" i="36"/>
  <c r="L7" i="36"/>
  <c r="M7" i="36"/>
  <c r="N7" i="36"/>
  <c r="O7" i="36"/>
  <c r="P7" i="36"/>
  <c r="H39" i="36"/>
  <c r="K39" i="36"/>
  <c r="I34" i="39"/>
  <c r="I37" i="39"/>
  <c r="N39" i="36"/>
  <c r="L34" i="39"/>
  <c r="L37" i="39"/>
  <c r="O39" i="36"/>
  <c r="M34" i="39"/>
  <c r="M37" i="39"/>
  <c r="C29" i="34"/>
  <c r="C30" i="34"/>
  <c r="C31" i="34"/>
  <c r="C32" i="34"/>
  <c r="C33" i="34"/>
  <c r="D29" i="34"/>
  <c r="D30" i="34"/>
  <c r="D31" i="34"/>
  <c r="D32" i="34"/>
  <c r="D33" i="34"/>
  <c r="E29" i="34"/>
  <c r="F29" i="34"/>
  <c r="G29" i="34"/>
  <c r="H29" i="34"/>
  <c r="I29" i="34"/>
  <c r="J29" i="34"/>
  <c r="K29" i="34"/>
  <c r="L29" i="34"/>
  <c r="M29" i="34"/>
  <c r="N29" i="34"/>
  <c r="O29" i="34"/>
  <c r="E30" i="34"/>
  <c r="E31" i="34"/>
  <c r="E32" i="34"/>
  <c r="E33" i="34"/>
  <c r="F30" i="34"/>
  <c r="F31" i="34"/>
  <c r="F32" i="34"/>
  <c r="G32" i="34"/>
  <c r="H32" i="34"/>
  <c r="I32" i="34"/>
  <c r="J32" i="34"/>
  <c r="K32" i="34"/>
  <c r="L32" i="34"/>
  <c r="M32" i="34"/>
  <c r="N32" i="34"/>
  <c r="O32" i="34"/>
  <c r="G30" i="34"/>
  <c r="G31" i="34"/>
  <c r="G33" i="34"/>
  <c r="H30" i="34"/>
  <c r="H31" i="34"/>
  <c r="H33" i="34"/>
  <c r="I30" i="34"/>
  <c r="I31" i="34"/>
  <c r="I33" i="34"/>
  <c r="J30" i="34"/>
  <c r="J31" i="34"/>
  <c r="J33" i="34"/>
  <c r="K30" i="34"/>
  <c r="K31" i="34"/>
  <c r="K33" i="34"/>
  <c r="L30" i="34"/>
  <c r="L31" i="34"/>
  <c r="L33" i="34"/>
  <c r="M30" i="34"/>
  <c r="M31" i="34"/>
  <c r="M33" i="34"/>
  <c r="N30" i="34"/>
  <c r="N31" i="34"/>
  <c r="N33" i="34"/>
  <c r="O30" i="34"/>
  <c r="D36" i="34"/>
  <c r="E36" i="34"/>
  <c r="F36" i="34"/>
  <c r="G36" i="34"/>
  <c r="G38" i="34"/>
  <c r="H36" i="34"/>
  <c r="I36" i="34"/>
  <c r="J36" i="34"/>
  <c r="K36" i="34"/>
  <c r="K38" i="34"/>
  <c r="L36" i="34"/>
  <c r="M36" i="34"/>
  <c r="N36" i="34"/>
  <c r="O36" i="34"/>
  <c r="C36" i="34"/>
  <c r="H38" i="31"/>
  <c r="F35" i="34"/>
  <c r="I38" i="31"/>
  <c r="G35" i="34"/>
  <c r="L38" i="31"/>
  <c r="J35" i="34"/>
  <c r="M38" i="31"/>
  <c r="K35" i="34"/>
  <c r="P38" i="31"/>
  <c r="N35" i="34"/>
  <c r="O35" i="34"/>
  <c r="N20" i="35"/>
  <c r="L20" i="35"/>
  <c r="I20" i="35"/>
  <c r="G20" i="35"/>
  <c r="E20" i="35"/>
  <c r="F20" i="35"/>
  <c r="H20" i="35"/>
  <c r="J20" i="35"/>
  <c r="K20" i="35"/>
  <c r="M20" i="35"/>
  <c r="O20" i="35"/>
  <c r="D20" i="35"/>
  <c r="K24" i="32"/>
  <c r="L22" i="35"/>
  <c r="E24" i="32"/>
  <c r="F22" i="35"/>
  <c r="L24" i="32"/>
  <c r="M22" i="35"/>
  <c r="E38" i="31"/>
  <c r="C35" i="34"/>
  <c r="F38" i="33"/>
  <c r="F38" i="31"/>
  <c r="G38" i="33"/>
  <c r="G38" i="31"/>
  <c r="H38" i="33"/>
  <c r="I38" i="33"/>
  <c r="J38" i="33"/>
  <c r="J38" i="31"/>
  <c r="K38" i="33"/>
  <c r="K38" i="31"/>
  <c r="L38" i="33"/>
  <c r="M38" i="33"/>
  <c r="N38" i="33"/>
  <c r="N38" i="31"/>
  <c r="O38" i="33"/>
  <c r="O38" i="31"/>
  <c r="P38" i="33"/>
  <c r="Q38" i="33"/>
  <c r="D35" i="34"/>
  <c r="E35" i="34"/>
  <c r="H35" i="34"/>
  <c r="I35" i="34"/>
  <c r="L35" i="34"/>
  <c r="M35" i="34"/>
  <c r="D64" i="32"/>
  <c r="E64" i="32"/>
  <c r="E66" i="32"/>
  <c r="F64" i="32"/>
  <c r="F66" i="32"/>
  <c r="G64" i="32"/>
  <c r="H64" i="32"/>
  <c r="I64" i="32"/>
  <c r="I66" i="32"/>
  <c r="J64" i="32"/>
  <c r="J66" i="32"/>
  <c r="K64" i="32"/>
  <c r="L64" i="32"/>
  <c r="M64" i="32"/>
  <c r="M66" i="32"/>
  <c r="N64" i="32"/>
  <c r="N66" i="32"/>
  <c r="C64" i="32"/>
  <c r="E24" i="31"/>
  <c r="F31" i="33"/>
  <c r="F36" i="33"/>
  <c r="E15" i="32"/>
  <c r="F18" i="35"/>
  <c r="F15" i="32"/>
  <c r="G18" i="35"/>
  <c r="I15" i="32"/>
  <c r="J18" i="35"/>
  <c r="J15" i="32"/>
  <c r="K18" i="35"/>
  <c r="M15" i="32"/>
  <c r="N18" i="35"/>
  <c r="N15" i="32"/>
  <c r="O18" i="35"/>
  <c r="D66" i="32"/>
  <c r="G66" i="32"/>
  <c r="H66" i="32"/>
  <c r="K66" i="32"/>
  <c r="L66" i="32"/>
  <c r="C66" i="32"/>
  <c r="E14" i="35"/>
  <c r="F14" i="35"/>
  <c r="G14" i="35"/>
  <c r="H14" i="35"/>
  <c r="I14" i="35"/>
  <c r="J14" i="35"/>
  <c r="K14" i="35"/>
  <c r="L14" i="35"/>
  <c r="M14" i="35"/>
  <c r="N14" i="35"/>
  <c r="O14" i="35"/>
  <c r="D14" i="35"/>
  <c r="F24" i="31"/>
  <c r="G24" i="31"/>
  <c r="H24" i="31"/>
  <c r="I24" i="31"/>
  <c r="J24" i="31"/>
  <c r="K24" i="31"/>
  <c r="L24" i="31"/>
  <c r="M24" i="31"/>
  <c r="N24" i="31"/>
  <c r="O24" i="31"/>
  <c r="P24" i="31"/>
  <c r="O64" i="32"/>
  <c r="P66" i="32"/>
  <c r="C15" i="32"/>
  <c r="D18" i="35"/>
  <c r="C24" i="32"/>
  <c r="D22" i="35"/>
  <c r="C26" i="32"/>
  <c r="C40" i="32"/>
  <c r="C42" i="32"/>
  <c r="C59" i="32"/>
  <c r="C61" i="32"/>
  <c r="C70" i="32"/>
  <c r="C72" i="32"/>
  <c r="F23" i="33"/>
  <c r="G23" i="33"/>
  <c r="H23" i="33"/>
  <c r="I23" i="33"/>
  <c r="J23" i="33"/>
  <c r="K23" i="33"/>
  <c r="L23" i="33"/>
  <c r="M23" i="33"/>
  <c r="N23" i="33"/>
  <c r="O23" i="33"/>
  <c r="P23" i="33"/>
  <c r="Q23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F20" i="33"/>
  <c r="G20" i="33"/>
  <c r="H20" i="33"/>
  <c r="I20" i="33"/>
  <c r="F13" i="33"/>
  <c r="D24" i="32"/>
  <c r="E22" i="35"/>
  <c r="G13" i="33"/>
  <c r="F24" i="32"/>
  <c r="G22" i="35"/>
  <c r="G24" i="32"/>
  <c r="H22" i="35"/>
  <c r="H24" i="32"/>
  <c r="I22" i="35"/>
  <c r="I24" i="32"/>
  <c r="J22" i="35"/>
  <c r="J24" i="32"/>
  <c r="K22" i="35"/>
  <c r="M24" i="32"/>
  <c r="N22" i="35"/>
  <c r="N24" i="32"/>
  <c r="O22" i="35"/>
  <c r="D15" i="32"/>
  <c r="F15" i="31"/>
  <c r="G15" i="31"/>
  <c r="G15" i="32"/>
  <c r="H15" i="32"/>
  <c r="K15" i="32"/>
  <c r="L15" i="32"/>
  <c r="P7" i="31"/>
  <c r="F7" i="31"/>
  <c r="G7" i="31"/>
  <c r="H7" i="31"/>
  <c r="I7" i="31"/>
  <c r="J7" i="31"/>
  <c r="K7" i="31"/>
  <c r="L7" i="31"/>
  <c r="M7" i="31"/>
  <c r="N7" i="31"/>
  <c r="O7" i="31"/>
  <c r="E7" i="31"/>
  <c r="C25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C23" i="34"/>
  <c r="D23" i="34"/>
  <c r="E23" i="34"/>
  <c r="F23" i="34"/>
  <c r="G23" i="34"/>
  <c r="H23" i="34"/>
  <c r="I23" i="34"/>
  <c r="J23" i="34"/>
  <c r="K23" i="34"/>
  <c r="L23" i="34"/>
  <c r="M23" i="34"/>
  <c r="N23" i="34"/>
  <c r="C22" i="34"/>
  <c r="D22" i="34"/>
  <c r="E22" i="34"/>
  <c r="F22" i="34"/>
  <c r="G22" i="34"/>
  <c r="H22" i="34"/>
  <c r="I22" i="34"/>
  <c r="J22" i="34"/>
  <c r="K22" i="34"/>
  <c r="L22" i="34"/>
  <c r="M22" i="34"/>
  <c r="N22" i="34"/>
  <c r="C21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C19" i="34"/>
  <c r="D19" i="34"/>
  <c r="E19" i="34"/>
  <c r="F19" i="34"/>
  <c r="G19" i="34"/>
  <c r="H19" i="34"/>
  <c r="I19" i="34"/>
  <c r="J19" i="34"/>
  <c r="K19" i="34"/>
  <c r="L19" i="34"/>
  <c r="M19" i="34"/>
  <c r="N19" i="34"/>
  <c r="C18" i="34"/>
  <c r="D18" i="34"/>
  <c r="E18" i="34"/>
  <c r="F18" i="34"/>
  <c r="G18" i="34"/>
  <c r="H18" i="34"/>
  <c r="I18" i="34"/>
  <c r="J18" i="34"/>
  <c r="K18" i="34"/>
  <c r="L18" i="34"/>
  <c r="M18" i="34"/>
  <c r="N18" i="34"/>
  <c r="C17" i="34"/>
  <c r="D17" i="34"/>
  <c r="E17" i="34"/>
  <c r="F17" i="34"/>
  <c r="G17" i="34"/>
  <c r="H17" i="34"/>
  <c r="I17" i="34"/>
  <c r="J17" i="34"/>
  <c r="K17" i="34"/>
  <c r="L17" i="34"/>
  <c r="M17" i="34"/>
  <c r="N17" i="34"/>
  <c r="O17" i="34"/>
  <c r="C16" i="34"/>
  <c r="E36" i="33"/>
  <c r="E18" i="33"/>
  <c r="E22" i="33"/>
  <c r="E26" i="33"/>
  <c r="D40" i="32"/>
  <c r="D59" i="32"/>
  <c r="D70" i="32"/>
  <c r="E26" i="32"/>
  <c r="E40" i="32"/>
  <c r="E42" i="32"/>
  <c r="E59" i="32"/>
  <c r="E61" i="32"/>
  <c r="E70" i="32"/>
  <c r="E72" i="32"/>
  <c r="F26" i="32"/>
  <c r="F40" i="32"/>
  <c r="F42" i="32"/>
  <c r="F59" i="32"/>
  <c r="F61" i="32"/>
  <c r="F70" i="32"/>
  <c r="F72" i="32"/>
  <c r="G40" i="32"/>
  <c r="G59" i="32"/>
  <c r="G70" i="32"/>
  <c r="H40" i="32"/>
  <c r="H59" i="32"/>
  <c r="H70" i="32"/>
  <c r="I26" i="32"/>
  <c r="I40" i="32"/>
  <c r="I42" i="32"/>
  <c r="I59" i="32"/>
  <c r="I70" i="32"/>
  <c r="J26" i="32"/>
  <c r="J40" i="32"/>
  <c r="J42" i="32"/>
  <c r="J59" i="32"/>
  <c r="J61" i="32"/>
  <c r="J70" i="32"/>
  <c r="J72" i="32"/>
  <c r="K40" i="32"/>
  <c r="K59" i="32"/>
  <c r="K70" i="32"/>
  <c r="L40" i="32"/>
  <c r="L59" i="32"/>
  <c r="L70" i="32"/>
  <c r="M26" i="32"/>
  <c r="M40" i="32"/>
  <c r="M42" i="32"/>
  <c r="M59" i="32"/>
  <c r="M70" i="32"/>
  <c r="N26" i="32"/>
  <c r="N40" i="32"/>
  <c r="N42" i="32"/>
  <c r="N59" i="32"/>
  <c r="N61" i="32"/>
  <c r="N70" i="32"/>
  <c r="N72" i="32"/>
  <c r="O52" i="32"/>
  <c r="P54" i="32"/>
  <c r="O50" i="32"/>
  <c r="P52" i="32"/>
  <c r="O53" i="32"/>
  <c r="O51" i="32"/>
  <c r="P53" i="32"/>
  <c r="O54" i="32"/>
  <c r="O55" i="32"/>
  <c r="P57" i="32"/>
  <c r="P55" i="32"/>
  <c r="O56" i="32"/>
  <c r="P56" i="32"/>
  <c r="O57" i="32"/>
  <c r="O35" i="32"/>
  <c r="O33" i="32"/>
  <c r="P35" i="32"/>
  <c r="O36" i="32"/>
  <c r="P38" i="32"/>
  <c r="O34" i="32"/>
  <c r="P36" i="32"/>
  <c r="O37" i="32"/>
  <c r="P37" i="32"/>
  <c r="O38" i="32"/>
  <c r="O21" i="32"/>
  <c r="P23" i="32"/>
  <c r="O19" i="32"/>
  <c r="O20" i="32"/>
  <c r="O24" i="32"/>
  <c r="P26" i="32"/>
  <c r="O22" i="32"/>
  <c r="P22" i="32"/>
  <c r="O23" i="32"/>
  <c r="O12" i="32"/>
  <c r="O17" i="32"/>
  <c r="O13" i="32"/>
  <c r="P13" i="32"/>
  <c r="O14" i="32"/>
  <c r="O10" i="32"/>
  <c r="O11" i="32"/>
  <c r="O15" i="32"/>
  <c r="A3" i="35"/>
  <c r="A1" i="35"/>
  <c r="A3" i="34"/>
  <c r="A1" i="34"/>
  <c r="A3" i="33"/>
  <c r="A1" i="33"/>
  <c r="A3" i="32"/>
  <c r="A1" i="32"/>
  <c r="E27" i="32"/>
  <c r="F27" i="32"/>
  <c r="I27" i="32"/>
  <c r="J27" i="32"/>
  <c r="M27" i="32"/>
  <c r="N27" i="32"/>
  <c r="C27" i="32"/>
  <c r="P70" i="32"/>
  <c r="P69" i="32"/>
  <c r="P65" i="32"/>
  <c r="P64" i="32"/>
  <c r="P59" i="32"/>
  <c r="P58" i="32"/>
  <c r="O49" i="32"/>
  <c r="P51" i="32"/>
  <c r="O48" i="32"/>
  <c r="P50" i="32"/>
  <c r="O47" i="32"/>
  <c r="P49" i="32"/>
  <c r="O46" i="32"/>
  <c r="P48" i="32"/>
  <c r="O45" i="32"/>
  <c r="P47" i="32"/>
  <c r="P46" i="32"/>
  <c r="P45" i="32"/>
  <c r="P40" i="32"/>
  <c r="P39" i="32"/>
  <c r="O32" i="32"/>
  <c r="P34" i="32"/>
  <c r="O31" i="32"/>
  <c r="P33" i="32"/>
  <c r="O30" i="32"/>
  <c r="P32" i="32"/>
  <c r="O29" i="32"/>
  <c r="P31" i="32"/>
  <c r="P30" i="32"/>
  <c r="P20" i="32"/>
  <c r="P19" i="32"/>
  <c r="P11" i="32"/>
  <c r="P10" i="32"/>
  <c r="C10" i="34"/>
  <c r="C38" i="34"/>
  <c r="D10" i="34"/>
  <c r="D38" i="34"/>
  <c r="E38" i="34"/>
  <c r="F38" i="34"/>
  <c r="H38" i="34"/>
  <c r="I38" i="34"/>
  <c r="J38" i="34"/>
  <c r="L38" i="34"/>
  <c r="M38" i="34"/>
  <c r="N38" i="34"/>
  <c r="O38" i="34"/>
  <c r="E10" i="34"/>
  <c r="F10" i="34"/>
  <c r="G10" i="34"/>
  <c r="H10" i="34"/>
  <c r="I10" i="34"/>
  <c r="J10" i="34"/>
  <c r="K10" i="34"/>
  <c r="L10" i="34"/>
  <c r="M10" i="34"/>
  <c r="N10" i="34"/>
  <c r="O10" i="34"/>
  <c r="O37" i="34"/>
  <c r="F22" i="33"/>
  <c r="G22" i="33"/>
  <c r="H22" i="33"/>
  <c r="E40" i="33"/>
  <c r="E49" i="33"/>
  <c r="E51" i="33"/>
  <c r="E53" i="33"/>
  <c r="O39" i="32"/>
  <c r="O58" i="32"/>
  <c r="O65" i="32"/>
  <c r="O66" i="32"/>
  <c r="O69" i="32"/>
  <c r="F74" i="32"/>
  <c r="G16" i="35"/>
  <c r="F9" i="34"/>
  <c r="N74" i="32"/>
  <c r="O16" i="35"/>
  <c r="N9" i="34"/>
  <c r="O19" i="34"/>
  <c r="O23" i="34"/>
  <c r="D8" i="35"/>
  <c r="F40" i="33"/>
  <c r="O27" i="32"/>
  <c r="P29" i="32"/>
  <c r="O26" i="32"/>
  <c r="P17" i="32"/>
  <c r="P12" i="32"/>
  <c r="P15" i="32"/>
  <c r="M61" i="32"/>
  <c r="M72" i="32"/>
  <c r="O18" i="34"/>
  <c r="O22" i="34"/>
  <c r="O15" i="31"/>
  <c r="K15" i="31"/>
  <c r="O40" i="32"/>
  <c r="P42" i="32"/>
  <c r="F33" i="34"/>
  <c r="O33" i="34"/>
  <c r="I61" i="32"/>
  <c r="I72" i="32"/>
  <c r="O59" i="32"/>
  <c r="P61" i="32"/>
  <c r="N15" i="31"/>
  <c r="J15" i="31"/>
  <c r="H13" i="33"/>
  <c r="D16" i="34"/>
  <c r="E16" i="34"/>
  <c r="O70" i="32"/>
  <c r="P72" i="32"/>
  <c r="P40" i="37"/>
  <c r="P21" i="32"/>
  <c r="P14" i="32"/>
  <c r="P24" i="32"/>
  <c r="J74" i="32"/>
  <c r="K16" i="35"/>
  <c r="J9" i="34"/>
  <c r="E74" i="32"/>
  <c r="F16" i="35"/>
  <c r="E9" i="34"/>
  <c r="O20" i="34"/>
  <c r="O24" i="34"/>
  <c r="L18" i="35"/>
  <c r="K27" i="32"/>
  <c r="M15" i="31"/>
  <c r="K26" i="32"/>
  <c r="K42" i="32"/>
  <c r="K61" i="32"/>
  <c r="K72" i="32"/>
  <c r="H18" i="35"/>
  <c r="G27" i="32"/>
  <c r="I15" i="31"/>
  <c r="G26" i="32"/>
  <c r="G42" i="32"/>
  <c r="G61" i="32"/>
  <c r="G72" i="32"/>
  <c r="J20" i="33"/>
  <c r="I22" i="33"/>
  <c r="F47" i="33"/>
  <c r="C74" i="32"/>
  <c r="D16" i="35"/>
  <c r="C9" i="34"/>
  <c r="O19" i="39"/>
  <c r="L20" i="37"/>
  <c r="L30" i="37"/>
  <c r="L42" i="37"/>
  <c r="N15" i="36"/>
  <c r="O15" i="36"/>
  <c r="C39" i="39"/>
  <c r="L27" i="32"/>
  <c r="H27" i="32"/>
  <c r="D27" i="32"/>
  <c r="E15" i="31"/>
  <c r="F12" i="33"/>
  <c r="M18" i="35"/>
  <c r="I18" i="35"/>
  <c r="E18" i="35"/>
  <c r="O31" i="34"/>
  <c r="P18" i="37"/>
  <c r="E51" i="38"/>
  <c r="E53" i="38"/>
  <c r="N20" i="38"/>
  <c r="E14" i="39"/>
  <c r="F34" i="39"/>
  <c r="F37" i="39"/>
  <c r="I38" i="38"/>
  <c r="J38" i="38"/>
  <c r="L26" i="32"/>
  <c r="L42" i="32"/>
  <c r="L61" i="32"/>
  <c r="L72" i="32"/>
  <c r="H26" i="32"/>
  <c r="H42" i="32"/>
  <c r="H61" i="32"/>
  <c r="H72" i="32"/>
  <c r="D26" i="32"/>
  <c r="D42" i="32"/>
  <c r="G31" i="33"/>
  <c r="L21" i="37"/>
  <c r="E53" i="37"/>
  <c r="F14" i="40"/>
  <c r="N20" i="37"/>
  <c r="N30" i="37"/>
  <c r="N42" i="37"/>
  <c r="P15" i="36"/>
  <c r="J20" i="37"/>
  <c r="J30" i="37"/>
  <c r="J42" i="37"/>
  <c r="L15" i="36"/>
  <c r="M15" i="36"/>
  <c r="J13" i="38"/>
  <c r="G15" i="39"/>
  <c r="G22" i="40"/>
  <c r="J21" i="38"/>
  <c r="I22" i="38"/>
  <c r="P15" i="31"/>
  <c r="L15" i="31"/>
  <c r="H15" i="31"/>
  <c r="P27" i="37"/>
  <c r="P25" i="37"/>
  <c r="O23" i="39"/>
  <c r="O22" i="39"/>
  <c r="M42" i="37"/>
  <c r="I31" i="38"/>
  <c r="E20" i="39"/>
  <c r="G20" i="40"/>
  <c r="H36" i="38"/>
  <c r="I32" i="39"/>
  <c r="F20" i="40"/>
  <c r="F32" i="39"/>
  <c r="G32" i="39"/>
  <c r="O32" i="39"/>
  <c r="E21" i="37"/>
  <c r="H30" i="37"/>
  <c r="H42" i="37"/>
  <c r="O31" i="39"/>
  <c r="J15" i="36"/>
  <c r="F20" i="37"/>
  <c r="H15" i="36"/>
  <c r="I12" i="38"/>
  <c r="F15" i="39"/>
  <c r="F18" i="40"/>
  <c r="J12" i="38"/>
  <c r="H18" i="40"/>
  <c r="G18" i="40"/>
  <c r="F14" i="39"/>
  <c r="H40" i="38"/>
  <c r="J38" i="36"/>
  <c r="K20" i="33"/>
  <c r="J22" i="33"/>
  <c r="K13" i="38"/>
  <c r="I22" i="40"/>
  <c r="D61" i="32"/>
  <c r="D72" i="32"/>
  <c r="O42" i="32"/>
  <c r="O61" i="32"/>
  <c r="G12" i="33"/>
  <c r="C15" i="34"/>
  <c r="D15" i="34"/>
  <c r="G74" i="32"/>
  <c r="H16" i="35"/>
  <c r="G9" i="34"/>
  <c r="K74" i="32"/>
  <c r="L16" i="35"/>
  <c r="K9" i="34"/>
  <c r="E9" i="39"/>
  <c r="E55" i="37"/>
  <c r="F16" i="40"/>
  <c r="H47" i="38"/>
  <c r="F21" i="37"/>
  <c r="F30" i="37"/>
  <c r="K21" i="38"/>
  <c r="J22" i="38"/>
  <c r="J21" i="37"/>
  <c r="H74" i="32"/>
  <c r="I16" i="35"/>
  <c r="H9" i="34"/>
  <c r="O20" i="38"/>
  <c r="F49" i="33"/>
  <c r="G47" i="33"/>
  <c r="M74" i="32"/>
  <c r="N16" i="35"/>
  <c r="M9" i="34"/>
  <c r="D21" i="34"/>
  <c r="H31" i="33"/>
  <c r="G36" i="33"/>
  <c r="J31" i="38"/>
  <c r="F20" i="39"/>
  <c r="H20" i="40"/>
  <c r="N21" i="37"/>
  <c r="L74" i="32"/>
  <c r="M16" i="35"/>
  <c r="L9" i="34"/>
  <c r="H22" i="40"/>
  <c r="I13" i="33"/>
  <c r="I74" i="32"/>
  <c r="J16" i="35"/>
  <c r="I9" i="34"/>
  <c r="J13" i="33"/>
  <c r="L20" i="33"/>
  <c r="K22" i="33"/>
  <c r="G40" i="33"/>
  <c r="E8" i="35"/>
  <c r="F51" i="33"/>
  <c r="D12" i="35"/>
  <c r="D10" i="35"/>
  <c r="P20" i="38"/>
  <c r="E25" i="39"/>
  <c r="L13" i="38"/>
  <c r="I15" i="39"/>
  <c r="J22" i="40"/>
  <c r="G49" i="33"/>
  <c r="H47" i="33"/>
  <c r="F42" i="37"/>
  <c r="O30" i="37"/>
  <c r="D74" i="32"/>
  <c r="E16" i="35"/>
  <c r="D9" i="34"/>
  <c r="O72" i="32"/>
  <c r="O74" i="32"/>
  <c r="G45" i="37"/>
  <c r="F45" i="37"/>
  <c r="J39" i="36"/>
  <c r="H45" i="37"/>
  <c r="K31" i="38"/>
  <c r="G20" i="39"/>
  <c r="I31" i="33"/>
  <c r="E21" i="34"/>
  <c r="H36" i="33"/>
  <c r="L21" i="38"/>
  <c r="K22" i="38"/>
  <c r="H49" i="38"/>
  <c r="H12" i="33"/>
  <c r="E15" i="34"/>
  <c r="E26" i="34"/>
  <c r="E40" i="34"/>
  <c r="C26" i="34"/>
  <c r="K12" i="38"/>
  <c r="H14" i="39"/>
  <c r="I18" i="40"/>
  <c r="F16" i="34"/>
  <c r="H15" i="39"/>
  <c r="G14" i="39"/>
  <c r="I12" i="33"/>
  <c r="F47" i="37"/>
  <c r="G14" i="40"/>
  <c r="I32" i="38"/>
  <c r="K13" i="33"/>
  <c r="H40" i="33"/>
  <c r="F8" i="35"/>
  <c r="F53" i="37"/>
  <c r="H49" i="33"/>
  <c r="I47" i="33"/>
  <c r="E39" i="39"/>
  <c r="L12" i="38"/>
  <c r="I14" i="39"/>
  <c r="M21" i="38"/>
  <c r="L22" i="38"/>
  <c r="J31" i="33"/>
  <c r="I36" i="33"/>
  <c r="F21" i="34"/>
  <c r="L31" i="38"/>
  <c r="J20" i="40"/>
  <c r="K36" i="38"/>
  <c r="H20" i="39"/>
  <c r="H14" i="40"/>
  <c r="G47" i="37"/>
  <c r="G53" i="37"/>
  <c r="G51" i="33"/>
  <c r="E12" i="35"/>
  <c r="E10" i="35"/>
  <c r="M13" i="38"/>
  <c r="G16" i="34"/>
  <c r="H34" i="39"/>
  <c r="H37" i="39"/>
  <c r="K38" i="38"/>
  <c r="L38" i="38"/>
  <c r="M38" i="38"/>
  <c r="D26" i="34"/>
  <c r="D40" i="34"/>
  <c r="O9" i="34"/>
  <c r="M20" i="33"/>
  <c r="L22" i="33"/>
  <c r="C40" i="34"/>
  <c r="F10" i="40"/>
  <c r="H51" i="38"/>
  <c r="F12" i="40"/>
  <c r="I20" i="40"/>
  <c r="H47" i="37"/>
  <c r="H53" i="37"/>
  <c r="I14" i="40"/>
  <c r="O42" i="37"/>
  <c r="P42" i="37"/>
  <c r="P30" i="37"/>
  <c r="Q20" i="38"/>
  <c r="G55" i="37"/>
  <c r="H16" i="40"/>
  <c r="G9" i="39"/>
  <c r="K31" i="33"/>
  <c r="J36" i="33"/>
  <c r="G21" i="34"/>
  <c r="I49" i="33"/>
  <c r="J47" i="33"/>
  <c r="J12" i="33"/>
  <c r="G15" i="34"/>
  <c r="G26" i="34"/>
  <c r="G40" i="34"/>
  <c r="H9" i="39"/>
  <c r="H55" i="37"/>
  <c r="I16" i="40"/>
  <c r="M38" i="36"/>
  <c r="M12" i="38"/>
  <c r="J14" i="39"/>
  <c r="K18" i="40"/>
  <c r="F10" i="35"/>
  <c r="F12" i="35"/>
  <c r="H51" i="33"/>
  <c r="J32" i="38"/>
  <c r="F21" i="39"/>
  <c r="I36" i="38"/>
  <c r="F15" i="34"/>
  <c r="N13" i="38"/>
  <c r="K40" i="38"/>
  <c r="F11" i="33"/>
  <c r="N21" i="38"/>
  <c r="M22" i="38"/>
  <c r="L13" i="33"/>
  <c r="I16" i="34"/>
  <c r="N20" i="33"/>
  <c r="M22" i="33"/>
  <c r="K22" i="40"/>
  <c r="J15" i="39"/>
  <c r="M31" i="38"/>
  <c r="K20" i="40"/>
  <c r="I20" i="39"/>
  <c r="I40" i="33"/>
  <c r="G8" i="35"/>
  <c r="J18" i="40"/>
  <c r="H11" i="38"/>
  <c r="F9" i="39"/>
  <c r="F55" i="37"/>
  <c r="G16" i="40"/>
  <c r="I47" i="38"/>
  <c r="H16" i="34"/>
  <c r="H18" i="38"/>
  <c r="O13" i="38"/>
  <c r="M22" i="40"/>
  <c r="K12" i="33"/>
  <c r="H15" i="34"/>
  <c r="O21" i="38"/>
  <c r="N22" i="38"/>
  <c r="H21" i="39"/>
  <c r="G21" i="39"/>
  <c r="J36" i="38"/>
  <c r="I45" i="37"/>
  <c r="J45" i="37"/>
  <c r="M39" i="36"/>
  <c r="K45" i="37"/>
  <c r="H8" i="35"/>
  <c r="J40" i="33"/>
  <c r="O20" i="33"/>
  <c r="N22" i="33"/>
  <c r="F25" i="39"/>
  <c r="L22" i="40"/>
  <c r="F26" i="34"/>
  <c r="J49" i="33"/>
  <c r="K47" i="33"/>
  <c r="H21" i="34"/>
  <c r="L31" i="33"/>
  <c r="K36" i="33"/>
  <c r="J47" i="38"/>
  <c r="I49" i="38"/>
  <c r="N31" i="38"/>
  <c r="J20" i="39"/>
  <c r="M13" i="33"/>
  <c r="G11" i="33"/>
  <c r="F18" i="33"/>
  <c r="F26" i="33"/>
  <c r="F53" i="33"/>
  <c r="K15" i="39"/>
  <c r="I40" i="38"/>
  <c r="N12" i="38"/>
  <c r="H25" i="39"/>
  <c r="H39" i="39"/>
  <c r="G12" i="35"/>
  <c r="G10" i="35"/>
  <c r="I51" i="33"/>
  <c r="G25" i="39"/>
  <c r="G39" i="39"/>
  <c r="O12" i="38"/>
  <c r="L14" i="39"/>
  <c r="G10" i="40"/>
  <c r="I51" i="38"/>
  <c r="G12" i="40"/>
  <c r="F39" i="39"/>
  <c r="K14" i="40"/>
  <c r="J47" i="37"/>
  <c r="J53" i="37"/>
  <c r="H26" i="34"/>
  <c r="H40" i="34"/>
  <c r="H11" i="33"/>
  <c r="G18" i="33"/>
  <c r="G26" i="33"/>
  <c r="G53" i="33"/>
  <c r="K47" i="38"/>
  <c r="J49" i="38"/>
  <c r="K49" i="33"/>
  <c r="L47" i="33"/>
  <c r="F40" i="34"/>
  <c r="I47" i="37"/>
  <c r="L32" i="38"/>
  <c r="J14" i="40"/>
  <c r="L12" i="33"/>
  <c r="I15" i="34"/>
  <c r="P13" i="38"/>
  <c r="M15" i="39"/>
  <c r="N22" i="40"/>
  <c r="N13" i="33"/>
  <c r="K40" i="33"/>
  <c r="I8" i="35"/>
  <c r="J40" i="38"/>
  <c r="P21" i="38"/>
  <c r="O22" i="38"/>
  <c r="H26" i="38"/>
  <c r="H53" i="38"/>
  <c r="F8" i="40"/>
  <c r="L18" i="40"/>
  <c r="O31" i="38"/>
  <c r="M20" i="40"/>
  <c r="N36" i="38"/>
  <c r="K20" i="39"/>
  <c r="H12" i="35"/>
  <c r="J51" i="33"/>
  <c r="H10" i="35"/>
  <c r="L14" i="40"/>
  <c r="K47" i="37"/>
  <c r="K53" i="37"/>
  <c r="K14" i="39"/>
  <c r="J16" i="34"/>
  <c r="L20" i="40"/>
  <c r="M31" i="33"/>
  <c r="I21" i="34"/>
  <c r="L36" i="33"/>
  <c r="P20" i="33"/>
  <c r="O22" i="33"/>
  <c r="K34" i="39"/>
  <c r="K37" i="39"/>
  <c r="N38" i="38"/>
  <c r="O38" i="38"/>
  <c r="P38" i="38"/>
  <c r="L15" i="39"/>
  <c r="N31" i="33"/>
  <c r="M36" i="33"/>
  <c r="J21" i="34"/>
  <c r="Q20" i="33"/>
  <c r="Q22" i="33"/>
  <c r="P22" i="33"/>
  <c r="Q21" i="38"/>
  <c r="Q22" i="38"/>
  <c r="P22" i="38"/>
  <c r="M12" i="33"/>
  <c r="J15" i="34"/>
  <c r="J26" i="34"/>
  <c r="J40" i="34"/>
  <c r="I53" i="37"/>
  <c r="K51" i="33"/>
  <c r="I12" i="35"/>
  <c r="I10" i="35"/>
  <c r="H18" i="33"/>
  <c r="H26" i="33"/>
  <c r="H53" i="33"/>
  <c r="I11" i="33"/>
  <c r="P38" i="36"/>
  <c r="L40" i="33"/>
  <c r="J8" i="35"/>
  <c r="N40" i="38"/>
  <c r="O13" i="33"/>
  <c r="H10" i="40"/>
  <c r="J51" i="38"/>
  <c r="H12" i="40"/>
  <c r="I11" i="38"/>
  <c r="M18" i="40"/>
  <c r="K9" i="39"/>
  <c r="K55" i="37"/>
  <c r="L16" i="40"/>
  <c r="K16" i="34"/>
  <c r="Q13" i="38"/>
  <c r="O22" i="40"/>
  <c r="N15" i="39"/>
  <c r="O15" i="39"/>
  <c r="K49" i="38"/>
  <c r="L47" i="38"/>
  <c r="J55" i="37"/>
  <c r="K16" i="40"/>
  <c r="J9" i="39"/>
  <c r="P31" i="38"/>
  <c r="L20" i="39"/>
  <c r="I26" i="34"/>
  <c r="M32" i="38"/>
  <c r="I21" i="39"/>
  <c r="L36" i="38"/>
  <c r="L49" i="33"/>
  <c r="M47" i="33"/>
  <c r="P12" i="38"/>
  <c r="M14" i="39"/>
  <c r="J10" i="35"/>
  <c r="J12" i="35"/>
  <c r="L51" i="33"/>
  <c r="Q31" i="38"/>
  <c r="M20" i="39"/>
  <c r="P13" i="33"/>
  <c r="I18" i="33"/>
  <c r="I26" i="33"/>
  <c r="I53" i="33"/>
  <c r="J11" i="33"/>
  <c r="I40" i="34"/>
  <c r="L45" i="37"/>
  <c r="M45" i="37"/>
  <c r="N45" i="37"/>
  <c r="P39" i="36"/>
  <c r="I9" i="39"/>
  <c r="I55" i="37"/>
  <c r="J16" i="40"/>
  <c r="M40" i="33"/>
  <c r="K8" i="35"/>
  <c r="M47" i="38"/>
  <c r="L49" i="38"/>
  <c r="Q12" i="38"/>
  <c r="N14" i="39"/>
  <c r="O14" i="39"/>
  <c r="O18" i="40"/>
  <c r="L40" i="38"/>
  <c r="N20" i="40"/>
  <c r="K51" i="38"/>
  <c r="I10" i="40"/>
  <c r="I12" i="40"/>
  <c r="L16" i="34"/>
  <c r="N18" i="40"/>
  <c r="M49" i="33"/>
  <c r="N47" i="33"/>
  <c r="J21" i="39"/>
  <c r="J25" i="39"/>
  <c r="J39" i="39"/>
  <c r="K21" i="39"/>
  <c r="K25" i="39"/>
  <c r="K39" i="39"/>
  <c r="M36" i="38"/>
  <c r="J11" i="38"/>
  <c r="I18" i="38"/>
  <c r="N12" i="33"/>
  <c r="K15" i="34"/>
  <c r="O31" i="33"/>
  <c r="N36" i="33"/>
  <c r="K21" i="34"/>
  <c r="Q13" i="33"/>
  <c r="N16" i="34"/>
  <c r="Q36" i="38"/>
  <c r="N20" i="39"/>
  <c r="O20" i="39"/>
  <c r="L8" i="35"/>
  <c r="N40" i="33"/>
  <c r="I26" i="38"/>
  <c r="I53" i="38"/>
  <c r="G8" i="40"/>
  <c r="J10" i="40"/>
  <c r="L51" i="38"/>
  <c r="J12" i="40"/>
  <c r="O14" i="40"/>
  <c r="N47" i="37"/>
  <c r="N53" i="37"/>
  <c r="K11" i="33"/>
  <c r="J18" i="33"/>
  <c r="J26" i="33"/>
  <c r="J53" i="33"/>
  <c r="J18" i="38"/>
  <c r="K11" i="38"/>
  <c r="N47" i="38"/>
  <c r="M49" i="38"/>
  <c r="K26" i="34"/>
  <c r="N34" i="39"/>
  <c r="N37" i="39"/>
  <c r="Q38" i="38"/>
  <c r="L21" i="34"/>
  <c r="P31" i="33"/>
  <c r="O36" i="33"/>
  <c r="N49" i="33"/>
  <c r="O47" i="33"/>
  <c r="M47" i="37"/>
  <c r="M53" i="37"/>
  <c r="N14" i="40"/>
  <c r="O12" i="33"/>
  <c r="L15" i="34"/>
  <c r="L26" i="34"/>
  <c r="L40" i="34"/>
  <c r="M40" i="38"/>
  <c r="K12" i="35"/>
  <c r="K10" i="35"/>
  <c r="M51" i="33"/>
  <c r="I25" i="39"/>
  <c r="L47" i="37"/>
  <c r="M14" i="40"/>
  <c r="O32" i="38"/>
  <c r="O45" i="37"/>
  <c r="M16" i="34"/>
  <c r="O20" i="40"/>
  <c r="Q31" i="33"/>
  <c r="M21" i="34"/>
  <c r="P36" i="33"/>
  <c r="L53" i="37"/>
  <c r="O47" i="37"/>
  <c r="O49" i="33"/>
  <c r="P47" i="33"/>
  <c r="K10" i="40"/>
  <c r="M51" i="38"/>
  <c r="K12" i="40"/>
  <c r="N55" i="37"/>
  <c r="O16" i="40"/>
  <c r="N9" i="39"/>
  <c r="Q40" i="38"/>
  <c r="K40" i="34"/>
  <c r="L11" i="33"/>
  <c r="K18" i="33"/>
  <c r="K26" i="33"/>
  <c r="K53" i="33"/>
  <c r="P47" i="37"/>
  <c r="P12" i="33"/>
  <c r="L12" i="35"/>
  <c r="N51" i="33"/>
  <c r="L10" i="35"/>
  <c r="N49" i="38"/>
  <c r="O16" i="34"/>
  <c r="M55" i="37"/>
  <c r="N16" i="40"/>
  <c r="M9" i="39"/>
  <c r="J26" i="38"/>
  <c r="J53" i="38"/>
  <c r="H8" i="40"/>
  <c r="P32" i="38"/>
  <c r="L21" i="39"/>
  <c r="O36" i="38"/>
  <c r="I39" i="39"/>
  <c r="M8" i="35"/>
  <c r="O40" i="33"/>
  <c r="K18" i="38"/>
  <c r="L11" i="38"/>
  <c r="O40" i="38"/>
  <c r="L9" i="39"/>
  <c r="L55" i="37"/>
  <c r="M16" i="40"/>
  <c r="O53" i="37"/>
  <c r="O47" i="38"/>
  <c r="P49" i="33"/>
  <c r="Q47" i="33"/>
  <c r="Q49" i="33"/>
  <c r="P40" i="33"/>
  <c r="N8" i="35"/>
  <c r="M11" i="38"/>
  <c r="L18" i="38"/>
  <c r="M21" i="39"/>
  <c r="N21" i="39"/>
  <c r="O21" i="39"/>
  <c r="P36" i="38"/>
  <c r="M25" i="39"/>
  <c r="M39" i="39"/>
  <c r="L10" i="40"/>
  <c r="L12" i="40"/>
  <c r="N51" i="38"/>
  <c r="Q12" i="33"/>
  <c r="N15" i="34"/>
  <c r="M11" i="33"/>
  <c r="L18" i="33"/>
  <c r="L26" i="33"/>
  <c r="L53" i="33"/>
  <c r="M12" i="35"/>
  <c r="O51" i="33"/>
  <c r="M10" i="35"/>
  <c r="K26" i="38"/>
  <c r="K53" i="38"/>
  <c r="I8" i="40"/>
  <c r="M15" i="34"/>
  <c r="M26" i="34"/>
  <c r="M40" i="34"/>
  <c r="Q36" i="33"/>
  <c r="N21" i="34"/>
  <c r="O21" i="34"/>
  <c r="M18" i="33"/>
  <c r="M26" i="33"/>
  <c r="M53" i="33"/>
  <c r="N11" i="33"/>
  <c r="N25" i="39"/>
  <c r="N39" i="39"/>
  <c r="N10" i="35"/>
  <c r="N12" i="35"/>
  <c r="P51" i="33"/>
  <c r="L25" i="39"/>
  <c r="O9" i="39"/>
  <c r="O49" i="38"/>
  <c r="P47" i="38"/>
  <c r="Q40" i="33"/>
  <c r="O8" i="35"/>
  <c r="L26" i="38"/>
  <c r="L53" i="38"/>
  <c r="J8" i="40"/>
  <c r="O55" i="37"/>
  <c r="P55" i="37"/>
  <c r="P53" i="37"/>
  <c r="N26" i="34"/>
  <c r="O15" i="34"/>
  <c r="P40" i="38"/>
  <c r="N11" i="38"/>
  <c r="M18" i="38"/>
  <c r="O12" i="35"/>
  <c r="O10" i="35"/>
  <c r="Q51" i="33"/>
  <c r="N18" i="38"/>
  <c r="N40" i="34"/>
  <c r="O40" i="34"/>
  <c r="O26" i="34"/>
  <c r="Q47" i="38"/>
  <c r="Q49" i="38"/>
  <c r="P49" i="38"/>
  <c r="L39" i="39"/>
  <c r="O11" i="38"/>
  <c r="O25" i="39"/>
  <c r="M10" i="40"/>
  <c r="O51" i="38"/>
  <c r="M12" i="40"/>
  <c r="O11" i="33"/>
  <c r="N18" i="33"/>
  <c r="N26" i="33"/>
  <c r="N53" i="33"/>
  <c r="M26" i="38"/>
  <c r="M53" i="38"/>
  <c r="K8" i="40"/>
  <c r="P11" i="38"/>
  <c r="O18" i="38"/>
  <c r="P11" i="33"/>
  <c r="O18" i="33"/>
  <c r="O26" i="33"/>
  <c r="O53" i="33"/>
  <c r="N10" i="40"/>
  <c r="P51" i="38"/>
  <c r="N12" i="40"/>
  <c r="N26" i="38"/>
  <c r="N53" i="38"/>
  <c r="L8" i="40"/>
  <c r="O39" i="39"/>
  <c r="O10" i="40"/>
  <c r="Q51" i="38"/>
  <c r="O12" i="40"/>
  <c r="Q11" i="33"/>
  <c r="Q18" i="33"/>
  <c r="Q26" i="33"/>
  <c r="Q53" i="33"/>
  <c r="P18" i="33"/>
  <c r="P26" i="33"/>
  <c r="P53" i="33"/>
  <c r="O26" i="38"/>
  <c r="O53" i="38"/>
  <c r="M8" i="40"/>
  <c r="Q11" i="38"/>
  <c r="Q18" i="38"/>
  <c r="P18" i="38"/>
  <c r="P26" i="38"/>
  <c r="P53" i="38"/>
  <c r="N8" i="40"/>
  <c r="Q26" i="38"/>
  <c r="Q53" i="38"/>
  <c r="O8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mmurphy</author>
  </authors>
  <commentList>
    <comment ref="A1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Formula.  Do not overwrite.</t>
        </r>
      </text>
    </comment>
    <comment ref="B30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enter as negative.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mmurphy</author>
  </authors>
  <commentList>
    <comment ref="A1" authorId="0" shapeId="0" xr:uid="{00000000-0006-0000-0000-000001000000}">
      <text>
        <r>
          <rPr>
            <sz val="8"/>
            <color rgb="FF000000"/>
            <rFont val="Tahoma"/>
            <family val="2"/>
          </rPr>
          <t>Your company's name here.</t>
        </r>
      </text>
    </comment>
    <comment ref="A3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Enter the fiscal year here.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enter as negative.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mmurphy</author>
  </authors>
  <commentList>
    <comment ref="A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enter as negative.</t>
        </r>
      </text>
    </comment>
  </commentList>
</comments>
</file>

<file path=xl/sharedStrings.xml><?xml version="1.0" encoding="utf-8"?>
<sst xmlns="http://schemas.openxmlformats.org/spreadsheetml/2006/main" count="473" uniqueCount="186">
  <si>
    <t>Acme Company</t>
  </si>
  <si>
    <t>Financial Projections</t>
  </si>
  <si>
    <t>FY2019</t>
  </si>
  <si>
    <t>Assumptions &amp; Variables</t>
  </si>
  <si>
    <t>Last Year</t>
  </si>
  <si>
    <t>This Year</t>
  </si>
  <si>
    <t>Nov</t>
  </si>
  <si>
    <t>Dec</t>
  </si>
  <si>
    <t>Total Sales</t>
  </si>
  <si>
    <t>A/R Assumptions</t>
  </si>
  <si>
    <t>% Collected In:</t>
  </si>
  <si>
    <t xml:space="preserve">   Month of Sale</t>
  </si>
  <si>
    <t xml:space="preserve">   1st Month After</t>
  </si>
  <si>
    <t xml:space="preserve">   2nd Month After</t>
  </si>
  <si>
    <t>Collections</t>
  </si>
  <si>
    <t>Inventory Assumptions</t>
  </si>
  <si>
    <t xml:space="preserve">   Purchases</t>
  </si>
  <si>
    <t>A/P Assumptions</t>
  </si>
  <si>
    <t>% Paid In:</t>
  </si>
  <si>
    <t xml:space="preserve">   Month of Purchase</t>
  </si>
  <si>
    <t>Payments</t>
  </si>
  <si>
    <t>CapEx Assumptions</t>
  </si>
  <si>
    <t xml:space="preserve">  PPE Expenditures</t>
  </si>
  <si>
    <t xml:space="preserve">  PPE Sale Receipts</t>
  </si>
  <si>
    <t xml:space="preserve">  Gross Book Value of PPE Sold</t>
  </si>
  <si>
    <t xml:space="preserve">  Acc Depreciation of PPE Sold</t>
  </si>
  <si>
    <t xml:space="preserve">  Other Asset Expenditures</t>
  </si>
  <si>
    <t xml:space="preserve">  Other Asset Sale Receipts</t>
  </si>
  <si>
    <t xml:space="preserve">  Book Value of Other Assets Sold</t>
  </si>
  <si>
    <t>Long-Term Debt</t>
  </si>
  <si>
    <t xml:space="preserve">  Interest Rate</t>
  </si>
  <si>
    <t xml:space="preserve">  Debt Payments</t>
  </si>
  <si>
    <t xml:space="preserve">  Interest </t>
  </si>
  <si>
    <t xml:space="preserve">  Principal Repayment</t>
  </si>
  <si>
    <t xml:space="preserve">  New Borrowings</t>
  </si>
  <si>
    <t xml:space="preserve"> </t>
  </si>
  <si>
    <t>Projected Income Statement</t>
  </si>
  <si>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</si>
  <si>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</si>
  <si>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</si>
  <si>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</si>
  <si>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</si>
  <si>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</si>
  <si>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</si>
  <si>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</si>
  <si>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</si>
  <si>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</si>
  <si>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</si>
  <si>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Total</t>
  </si>
  <si>
    <t>($)</t>
  </si>
  <si>
    <t>As % of Sales</t>
  </si>
  <si>
    <t>Widget Sales</t>
  </si>
  <si>
    <t>Ball Bearing Sales</t>
  </si>
  <si>
    <t xml:space="preserve">  Total Sales</t>
  </si>
  <si>
    <t xml:space="preserve">  Less:  Returns</t>
  </si>
  <si>
    <t>COGS - Direct Materials (Widgets)</t>
  </si>
  <si>
    <t>COGS - Direct Materials (Bearings)</t>
  </si>
  <si>
    <t xml:space="preserve">  Total COGS</t>
  </si>
  <si>
    <t xml:space="preserve">          Gross Margin</t>
  </si>
  <si>
    <t>Other COGS:</t>
  </si>
  <si>
    <t xml:space="preserve">  Customer Service</t>
  </si>
  <si>
    <t xml:space="preserve">  Operations Labor</t>
  </si>
  <si>
    <t xml:space="preserve">  Packaging Materials</t>
  </si>
  <si>
    <t xml:space="preserve">  Purchase Discounts</t>
  </si>
  <si>
    <t xml:space="preserve">  Freight</t>
  </si>
  <si>
    <t xml:space="preserve">  Total Other COGS</t>
  </si>
  <si>
    <t xml:space="preserve">          Gross Profit</t>
  </si>
  <si>
    <t>SG &amp; A Expenses:</t>
  </si>
  <si>
    <t xml:space="preserve">  Employee Compensation</t>
  </si>
  <si>
    <t xml:space="preserve">  Advertising</t>
  </si>
  <si>
    <t xml:space="preserve">  Bad Debt</t>
  </si>
  <si>
    <t xml:space="preserve">  Rent</t>
  </si>
  <si>
    <t xml:space="preserve">  Depreciation</t>
  </si>
  <si>
    <t xml:space="preserve">  Franchise/Property Tax</t>
  </si>
  <si>
    <t xml:space="preserve">  Professional Fees</t>
  </si>
  <si>
    <t xml:space="preserve">         Total SG&amp;A Expenses</t>
  </si>
  <si>
    <t xml:space="preserve">          Operating Income</t>
  </si>
  <si>
    <t>Other Expenses:</t>
  </si>
  <si>
    <t xml:space="preserve">  Interest Expense</t>
  </si>
  <si>
    <t xml:space="preserve">  Loss on Asset Sale</t>
  </si>
  <si>
    <t xml:space="preserve">          Total Other Expenses</t>
  </si>
  <si>
    <t>Other Income</t>
  </si>
  <si>
    <t xml:space="preserve">   Gain on Asset Sale</t>
  </si>
  <si>
    <t xml:space="preserve">         Total Other Income</t>
  </si>
  <si>
    <t xml:space="preserve">         Net Income</t>
  </si>
  <si>
    <t>EBITDA</t>
  </si>
  <si>
    <t>Projected Balance Sheet</t>
  </si>
  <si>
    <t>Prior Dec</t>
  </si>
  <si>
    <t>Assets</t>
  </si>
  <si>
    <t>Current Assets</t>
  </si>
  <si>
    <t>Cash</t>
  </si>
  <si>
    <t>Accounts Receivable</t>
  </si>
  <si>
    <t>Inventory</t>
  </si>
  <si>
    <t>Prepaid expenses</t>
  </si>
  <si>
    <t>Additional Current Asset 1</t>
  </si>
  <si>
    <t>Additional Current Asset 2</t>
  </si>
  <si>
    <t>Additional Current Asset 3</t>
  </si>
  <si>
    <t>Total current assets</t>
  </si>
  <si>
    <t>Plant, Property &amp; Equipment</t>
  </si>
  <si>
    <t>Less: Accumulated Depreciation</t>
  </si>
  <si>
    <t>Net Plant, Property &amp; Equipment</t>
  </si>
  <si>
    <t>Other Assets</t>
  </si>
  <si>
    <t>Total Assets</t>
  </si>
  <si>
    <t>Liabilities &amp; Stockholders' Equity</t>
  </si>
  <si>
    <t>Current Liabilities</t>
  </si>
  <si>
    <t>Accounts payable</t>
  </si>
  <si>
    <t>Accrued interest</t>
  </si>
  <si>
    <t>Additional Current Liability 1</t>
  </si>
  <si>
    <t>Additional Current Liability 2</t>
  </si>
  <si>
    <t>Additional Current Liability 3</t>
  </si>
  <si>
    <t>Total current liabilities</t>
  </si>
  <si>
    <t>Total Liabilities</t>
  </si>
  <si>
    <t>Stockholders' equity</t>
  </si>
  <si>
    <t>Common stock</t>
  </si>
  <si>
    <t>Additional PIC</t>
  </si>
  <si>
    <t>Treasury Stock</t>
  </si>
  <si>
    <t>Retained Earnings (Deficit)</t>
  </si>
  <si>
    <t>Total Stockholders' Equity</t>
  </si>
  <si>
    <t>Total Liabilities &amp; Stockholders' Equity</t>
  </si>
  <si>
    <t>Check</t>
  </si>
  <si>
    <t>Projected Cash Flow Statement</t>
  </si>
  <si>
    <t>Net Income</t>
  </si>
  <si>
    <t>Add: Depreciation</t>
  </si>
  <si>
    <t>Less: Non-Cash Gain</t>
  </si>
  <si>
    <t>Changes in Current B/S Accounts</t>
  </si>
  <si>
    <t>(increase)/decrease in A/R</t>
  </si>
  <si>
    <t>(increase)/decrease in Inventory</t>
  </si>
  <si>
    <t>(incease)/decrease in Prepaid Expenses</t>
  </si>
  <si>
    <t>(increase)/decrease in addt'l current asset 1</t>
  </si>
  <si>
    <t>(increase)/decrease in addt'l current asset 2</t>
  </si>
  <si>
    <t>(increase)/decrease in addt'l current asset 3</t>
  </si>
  <si>
    <t>increase/(decrease) in A/P</t>
  </si>
  <si>
    <t>increase/(decrease) in Accrued Expenses</t>
  </si>
  <si>
    <t>increase/(decrease) in addt'l current liability 1</t>
  </si>
  <si>
    <t>increase/(decrease) in addt'l current liability 2</t>
  </si>
  <si>
    <t>increase/(decrease) in addt'l current liability 3</t>
  </si>
  <si>
    <t>Net cash provided by operating activities</t>
  </si>
  <si>
    <t>Sale of Plant, Property and Equipment</t>
  </si>
  <si>
    <t>Purchase of Plant, Property and Equipment</t>
  </si>
  <si>
    <t>Sale of Other Assets</t>
  </si>
  <si>
    <t>Purchase of Other Assets</t>
  </si>
  <si>
    <t>Net cash provided by investing activities</t>
  </si>
  <si>
    <t>Long-Term Debt Principal Payments</t>
  </si>
  <si>
    <t>New Long-Term Debt Borrowings</t>
  </si>
  <si>
    <t>Distributions to shareholders</t>
  </si>
  <si>
    <t>Net cash provided by financing activities</t>
  </si>
  <si>
    <t>Net change in cash</t>
  </si>
  <si>
    <t>Projected Compliance Ratios</t>
  </si>
  <si>
    <t>Current ratio</t>
  </si>
  <si>
    <t>Tangible Net Worth</t>
  </si>
  <si>
    <t>Debt to Equity Ratio</t>
  </si>
  <si>
    <t>Debt Coverage Ratio</t>
  </si>
  <si>
    <t>Debt As A Multiple of EBITDA</t>
  </si>
  <si>
    <t>Days Sales Outstanding (DSO)</t>
  </si>
  <si>
    <t>Days Payables Outstanding (DPO)</t>
  </si>
  <si>
    <t>Days Inventory Outstanding (DIO)</t>
  </si>
  <si>
    <t>Enter Your Company's Name Here On The Assumptions Tab</t>
  </si>
  <si>
    <t>Enter The Fiscal Year Here On The Assumptions Tab</t>
  </si>
  <si>
    <t>Sales (product line 1)</t>
  </si>
  <si>
    <t>Sales (product line 2)</t>
  </si>
  <si>
    <t>Sales (product line 3)</t>
  </si>
  <si>
    <t>Sales (product line 4)</t>
  </si>
  <si>
    <t>Sales (product line 5)</t>
  </si>
  <si>
    <t>COGS - Direct Materials (line 1)</t>
  </si>
  <si>
    <t>COGS - Direct Materials (line 2)</t>
  </si>
  <si>
    <t>COGS - Direct Materials (line 3)</t>
  </si>
  <si>
    <t>COGS - Direct Materials (line 4)</t>
  </si>
  <si>
    <t>COGS - Direct Materials (line 5)</t>
  </si>
  <si>
    <t xml:space="preserve">  Inventory Adj. Rec.</t>
  </si>
  <si>
    <t xml:space="preserve">  Other COGS 1</t>
  </si>
  <si>
    <t xml:space="preserve">  Other COGS 2</t>
  </si>
  <si>
    <t xml:space="preserve">  Other COGS 3</t>
  </si>
  <si>
    <t xml:space="preserve">  Other COGS 4</t>
  </si>
  <si>
    <t xml:space="preserve">  Other COGS 5</t>
  </si>
  <si>
    <t xml:space="preserve">   Other SG&amp;A Exp 1</t>
  </si>
  <si>
    <t xml:space="preserve">   Other SG&amp;A Exp 2</t>
  </si>
  <si>
    <t xml:space="preserve">   Other SG&amp;A Exp 3</t>
  </si>
  <si>
    <t xml:space="preserve">   Other SG&amp;A Exp 4</t>
  </si>
  <si>
    <t xml:space="preserve">   Other SG&amp;A Exp 5</t>
  </si>
  <si>
    <t xml:space="preserve">   Other SG&amp;A Exp 6</t>
  </si>
  <si>
    <t xml:space="preserve">   Other SG&amp;A Exp 7</t>
  </si>
  <si>
    <t xml:space="preserve">  Other Expenses</t>
  </si>
  <si>
    <t xml:space="preserve">  Misc. Revenue</t>
  </si>
  <si>
    <t>Accrued expenses</t>
  </si>
  <si>
    <t>Add: Loss on Asset Sale</t>
  </si>
  <si>
    <t>Less: Gain on Asset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</si>
</sst>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;[Red]\-#,##0"/>
    <numFmt numFmtId="177" formatCode="_(* #,##0.0_);_(* \(#,##0.0\);_(* &quot;-&quot;?_);_(@_)"/>
    <numFmt numFmtId="178" formatCode="&quot;$&quot;#,##0.0"/>
    <numFmt numFmtId="179" formatCode="0.00000"/>
    <numFmt numFmtId="180" formatCode="#,##0.0000_);\(#,##0.0000\)"/>
    <numFmt numFmtId="181" formatCode="#,##0.0_);\(#,##0.0\)"/>
  </numFmts>
  <fonts count="3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8"/>
      <name val="Arial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4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8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u val="doubleAccounting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Tahoma"/>
      <family val="2"/>
    </font>
    <font>
      <sz val="12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3355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168" fontId="3" fillId="0" borderId="0" applyFill="0" applyBorder="0" applyAlignment="0"/>
    <xf numFmtId="169" fontId="3" fillId="0" borderId="0" applyFill="0" applyBorder="0" applyAlignment="0"/>
    <xf numFmtId="166" fontId="3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9" fontId="3" fillId="0" borderId="0" applyFill="0" applyBorder="0" applyAlignment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4" fontId="7" fillId="0" borderId="0" applyFill="0" applyBorder="0" applyAlignment="0"/>
    <xf numFmtId="176" fontId="5" fillId="0" borderId="1">
      <alignment vertical="center"/>
    </xf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9" fontId="3" fillId="0" borderId="0" applyFill="0" applyBorder="0" applyAlignment="0"/>
    <xf numFmtId="38" fontId="6" fillId="2" borderId="0" applyNumberFormat="0" applyBorder="0" applyAlignment="0" applyProtection="0"/>
    <xf numFmtId="0" fontId="2" fillId="0" borderId="2" applyNumberFormat="0" applyAlignment="0" applyProtection="0">
      <alignment horizontal="left" vertical="center"/>
    </xf>
    <xf numFmtId="0" fontId="2" fillId="0" borderId="3">
      <alignment horizontal="left" vertical="center"/>
    </xf>
    <xf numFmtId="10" fontId="6" fillId="3" borderId="4" applyNumberFormat="0" applyBorder="0" applyAlignment="0" applyProtection="0"/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9" fontId="3" fillId="0" borderId="0" applyFill="0" applyBorder="0" applyAlignment="0"/>
    <xf numFmtId="167" fontId="8" fillId="0" borderId="0"/>
    <xf numFmtId="0" fontId="4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3" fillId="0" borderId="0" applyFill="0" applyBorder="0" applyAlignment="0"/>
    <xf numFmtId="169" fontId="3" fillId="0" borderId="0" applyFill="0" applyBorder="0" applyAlignment="0"/>
    <xf numFmtId="168" fontId="3" fillId="0" borderId="0" applyFill="0" applyBorder="0" applyAlignment="0"/>
    <xf numFmtId="172" fontId="3" fillId="0" borderId="0" applyFill="0" applyBorder="0" applyAlignment="0"/>
    <xf numFmtId="169" fontId="3" fillId="0" borderId="0" applyFill="0" applyBorder="0" applyAlignment="0"/>
    <xf numFmtId="49" fontId="7" fillId="0" borderId="0" applyFill="0" applyBorder="0" applyAlignment="0"/>
    <xf numFmtId="173" fontId="3" fillId="0" borderId="0" applyFill="0" applyBorder="0" applyAlignment="0"/>
    <xf numFmtId="174" fontId="3" fillId="0" borderId="0" applyFill="0" applyBorder="0" applyAlignment="0"/>
  </cellStyleXfs>
  <cellXfs count="262">
    <xf numFmtId="0" fontId="0" fillId="0" borderId="0" xfId="0"/>
    <xf numFmtId="0" fontId="11" fillId="5" borderId="0" xfId="0" applyFont="1" applyFill="1" applyAlignment="1"/>
    <xf numFmtId="0" fontId="12" fillId="5" borderId="0" xfId="0" applyFont="1" applyFill="1"/>
    <xf numFmtId="0" fontId="13" fillId="5" borderId="0" xfId="0" applyFont="1" applyFill="1"/>
    <xf numFmtId="0" fontId="13" fillId="0" borderId="0" xfId="0" applyFont="1"/>
    <xf numFmtId="0" fontId="12" fillId="5" borderId="0" xfId="0" applyFont="1" applyFill="1" applyAlignment="1"/>
    <xf numFmtId="0" fontId="12" fillId="5" borderId="0" xfId="0" applyFont="1" applyFill="1" applyAlignment="1">
      <alignment horizontal="left"/>
    </xf>
    <xf numFmtId="0" fontId="13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14" fillId="0" borderId="0" xfId="0" applyFont="1" applyFill="1" applyAlignment="1"/>
    <xf numFmtId="0" fontId="14" fillId="0" borderId="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" fontId="14" fillId="0" borderId="5" xfId="0" applyNumberFormat="1" applyFont="1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/>
    <xf numFmtId="5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 applyAlignment="1"/>
    <xf numFmtId="0" fontId="15" fillId="0" borderId="0" xfId="0" quotePrefix="1" applyFont="1" applyFill="1" applyAlignment="1"/>
    <xf numFmtId="164" fontId="15" fillId="0" borderId="0" xfId="0" applyNumberFormat="1" applyFont="1" applyFill="1" applyAlignment="1">
      <alignment horizontal="center"/>
    </xf>
    <xf numFmtId="0" fontId="15" fillId="0" borderId="0" xfId="0" quotePrefix="1" applyFont="1" applyAlignment="1">
      <alignment horizontal="left"/>
    </xf>
    <xf numFmtId="164" fontId="15" fillId="0" borderId="5" xfId="0" quotePrefix="1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5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quotePrefix="1" applyFont="1" applyAlignment="1">
      <alignment horizontal="center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Border="1" applyAlignment="1"/>
    <xf numFmtId="164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/>
    <xf numFmtId="17" fontId="15" fillId="5" borderId="0" xfId="0" applyNumberFormat="1" applyFont="1" applyFill="1" applyAlignment="1">
      <alignment horizontal="center"/>
    </xf>
    <xf numFmtId="0" fontId="15" fillId="5" borderId="0" xfId="0" quotePrefix="1" applyFont="1" applyFill="1" applyAlignment="1">
      <alignment horizontal="left"/>
    </xf>
    <xf numFmtId="0" fontId="16" fillId="5" borderId="0" xfId="0" applyFont="1" applyFill="1" applyAlignment="1">
      <alignment horizontal="center"/>
    </xf>
    <xf numFmtId="0" fontId="15" fillId="5" borderId="0" xfId="0" quotePrefix="1" applyFont="1" applyFill="1" applyAlignment="1"/>
    <xf numFmtId="0" fontId="15" fillId="5" borderId="0" xfId="0" applyFont="1" applyFill="1" applyAlignment="1"/>
    <xf numFmtId="5" fontId="16" fillId="5" borderId="0" xfId="0" applyNumberFormat="1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5" borderId="0" xfId="0" applyFont="1" applyFill="1" applyBorder="1" applyAlignment="1">
      <alignment horizontal="left"/>
    </xf>
    <xf numFmtId="0" fontId="16" fillId="5" borderId="0" xfId="0" quotePrefix="1" applyFont="1" applyFill="1" applyAlignment="1">
      <alignment horizontal="center"/>
    </xf>
    <xf numFmtId="0" fontId="18" fillId="5" borderId="0" xfId="30" applyFont="1" applyFill="1" applyAlignment="1">
      <alignment horizontal="center"/>
    </xf>
    <xf numFmtId="37" fontId="19" fillId="5" borderId="0" xfId="30" applyNumberFormat="1" applyFont="1" applyFill="1" applyBorder="1"/>
    <xf numFmtId="37" fontId="19" fillId="0" borderId="0" xfId="30" applyNumberFormat="1" applyFont="1" applyFill="1"/>
    <xf numFmtId="0" fontId="19" fillId="0" borderId="0" xfId="30" applyFont="1" applyFill="1"/>
    <xf numFmtId="0" fontId="17" fillId="5" borderId="0" xfId="30" applyFont="1" applyFill="1" applyBorder="1" applyAlignment="1">
      <alignment horizontal="left"/>
    </xf>
    <xf numFmtId="0" fontId="18" fillId="5" borderId="0" xfId="30" applyFont="1" applyFill="1" applyBorder="1" applyAlignment="1">
      <alignment horizontal="center"/>
    </xf>
    <xf numFmtId="37" fontId="19" fillId="0" borderId="0" xfId="30" applyNumberFormat="1" applyFont="1" applyFill="1" applyBorder="1"/>
    <xf numFmtId="0" fontId="19" fillId="0" borderId="0" xfId="30" applyFont="1" applyFill="1" applyBorder="1"/>
    <xf numFmtId="0" fontId="20" fillId="0" borderId="0" xfId="30" applyFont="1" applyFill="1" applyBorder="1" applyAlignment="1">
      <alignment horizontal="left"/>
    </xf>
    <xf numFmtId="37" fontId="15" fillId="0" borderId="0" xfId="30" applyNumberFormat="1" applyFont="1"/>
    <xf numFmtId="10" fontId="15" fillId="0" borderId="0" xfId="30" applyNumberFormat="1" applyFont="1"/>
    <xf numFmtId="0" fontId="15" fillId="0" borderId="0" xfId="30" applyFont="1"/>
    <xf numFmtId="0" fontId="21" fillId="0" borderId="0" xfId="30" applyFont="1"/>
    <xf numFmtId="37" fontId="22" fillId="0" borderId="0" xfId="30" applyNumberFormat="1" applyFont="1" applyAlignment="1">
      <alignment horizontal="center"/>
    </xf>
    <xf numFmtId="37" fontId="16" fillId="0" borderId="0" xfId="30" applyNumberFormat="1" applyFont="1" applyAlignment="1">
      <alignment horizontal="center"/>
    </xf>
    <xf numFmtId="17" fontId="15" fillId="0" borderId="0" xfId="30" applyNumberFormat="1" applyFont="1" applyAlignment="1">
      <alignment horizontal="center"/>
    </xf>
    <xf numFmtId="17" fontId="16" fillId="0" borderId="0" xfId="30" applyNumberFormat="1" applyFont="1" applyBorder="1" applyAlignment="1">
      <alignment horizontal="center"/>
    </xf>
    <xf numFmtId="17" fontId="16" fillId="0" borderId="5" xfId="30" applyNumberFormat="1" applyFont="1" applyBorder="1" applyAlignment="1">
      <alignment horizontal="center"/>
    </xf>
    <xf numFmtId="17" fontId="16" fillId="0" borderId="7" xfId="30" applyNumberFormat="1" applyFont="1" applyBorder="1" applyAlignment="1">
      <alignment horizontal="centerContinuous"/>
    </xf>
    <xf numFmtId="10" fontId="16" fillId="0" borderId="5" xfId="30" applyNumberFormat="1" applyFont="1" applyBorder="1" applyAlignment="1">
      <alignment horizontal="centerContinuous"/>
    </xf>
    <xf numFmtId="17" fontId="23" fillId="0" borderId="0" xfId="30" applyNumberFormat="1" applyFont="1" applyAlignment="1">
      <alignment horizontal="center"/>
    </xf>
    <xf numFmtId="37" fontId="24" fillId="0" borderId="0" xfId="30" applyNumberFormat="1" applyFont="1" applyAlignment="1">
      <alignment horizontal="center"/>
    </xf>
    <xf numFmtId="37" fontId="25" fillId="0" borderId="0" xfId="30" applyNumberFormat="1" applyFont="1" applyAlignment="1">
      <alignment horizontal="center"/>
    </xf>
    <xf numFmtId="37" fontId="25" fillId="0" borderId="8" xfId="30" applyNumberFormat="1" applyFont="1" applyBorder="1" applyAlignment="1">
      <alignment horizontal="center"/>
    </xf>
    <xf numFmtId="10" fontId="25" fillId="0" borderId="0" xfId="30" applyNumberFormat="1" applyFont="1" applyAlignment="1">
      <alignment horizontal="center"/>
    </xf>
    <xf numFmtId="37" fontId="24" fillId="0" borderId="9" xfId="30" applyNumberFormat="1" applyFont="1" applyBorder="1" applyAlignment="1">
      <alignment horizontal="center"/>
    </xf>
    <xf numFmtId="10" fontId="24" fillId="0" borderId="0" xfId="30" applyNumberFormat="1" applyFont="1" applyAlignment="1">
      <alignment horizontal="center"/>
    </xf>
    <xf numFmtId="0" fontId="15" fillId="0" borderId="0" xfId="30" applyFont="1" applyFill="1"/>
    <xf numFmtId="5" fontId="15" fillId="0" borderId="0" xfId="30" applyNumberFormat="1" applyFont="1" applyFill="1" applyBorder="1"/>
    <xf numFmtId="165" fontId="15" fillId="0" borderId="0" xfId="9" applyNumberFormat="1" applyFont="1" applyFill="1" applyBorder="1"/>
    <xf numFmtId="165" fontId="15" fillId="0" borderId="9" xfId="9" applyNumberFormat="1" applyFont="1" applyFill="1" applyBorder="1"/>
    <xf numFmtId="10" fontId="15" fillId="0" borderId="0" xfId="30" applyNumberFormat="1" applyFont="1" applyFill="1" applyBorder="1"/>
    <xf numFmtId="178" fontId="15" fillId="0" borderId="0" xfId="31" applyNumberFormat="1" applyFont="1" applyFill="1" applyBorder="1"/>
    <xf numFmtId="164" fontId="15" fillId="0" borderId="0" xfId="31" applyNumberFormat="1" applyFont="1" applyFill="1" applyBorder="1"/>
    <xf numFmtId="165" fontId="15" fillId="0" borderId="5" xfId="9" applyNumberFormat="1" applyFont="1" applyFill="1" applyBorder="1"/>
    <xf numFmtId="165" fontId="15" fillId="0" borderId="7" xfId="9" applyNumberFormat="1" applyFont="1" applyFill="1" applyBorder="1"/>
    <xf numFmtId="10" fontId="15" fillId="0" borderId="5" xfId="30" applyNumberFormat="1" applyFont="1" applyFill="1" applyBorder="1"/>
    <xf numFmtId="5" fontId="15" fillId="0" borderId="0" xfId="30" applyNumberFormat="1" applyFont="1" applyBorder="1"/>
    <xf numFmtId="165" fontId="15" fillId="0" borderId="0" xfId="9" applyNumberFormat="1" applyFont="1" applyBorder="1"/>
    <xf numFmtId="165" fontId="15" fillId="0" borderId="9" xfId="9" applyNumberFormat="1" applyFont="1" applyBorder="1"/>
    <xf numFmtId="10" fontId="15" fillId="0" borderId="0" xfId="30" applyNumberFormat="1" applyFont="1" applyBorder="1"/>
    <xf numFmtId="164" fontId="15" fillId="0" borderId="0" xfId="31" applyNumberFormat="1" applyFont="1" applyBorder="1"/>
    <xf numFmtId="179" fontId="15" fillId="0" borderId="0" xfId="30" applyNumberFormat="1" applyFont="1" applyBorder="1"/>
    <xf numFmtId="179" fontId="15" fillId="0" borderId="9" xfId="30" applyNumberFormat="1" applyFont="1" applyBorder="1"/>
    <xf numFmtId="0" fontId="15" fillId="0" borderId="0" xfId="30" applyNumberFormat="1" applyFont="1" applyBorder="1"/>
    <xf numFmtId="41" fontId="15" fillId="0" borderId="0" xfId="30" applyNumberFormat="1" applyFont="1" applyBorder="1"/>
    <xf numFmtId="0" fontId="15" fillId="0" borderId="0" xfId="30" applyFont="1" applyBorder="1"/>
    <xf numFmtId="37" fontId="15" fillId="0" borderId="0" xfId="30" applyNumberFormat="1" applyFont="1" applyBorder="1"/>
    <xf numFmtId="165" fontId="15" fillId="0" borderId="12" xfId="9" applyNumberFormat="1" applyFont="1" applyBorder="1"/>
    <xf numFmtId="165" fontId="15" fillId="0" borderId="5" xfId="9" applyNumberFormat="1" applyFont="1" applyBorder="1"/>
    <xf numFmtId="165" fontId="15" fillId="0" borderId="7" xfId="9" applyNumberFormat="1" applyFont="1" applyBorder="1"/>
    <xf numFmtId="10" fontId="15" fillId="0" borderId="5" xfId="30" applyNumberFormat="1" applyFont="1" applyBorder="1"/>
    <xf numFmtId="41" fontId="15" fillId="0" borderId="9" xfId="30" applyNumberFormat="1" applyFont="1" applyBorder="1"/>
    <xf numFmtId="10" fontId="15" fillId="0" borderId="0" xfId="31" applyNumberFormat="1" applyFont="1" applyBorder="1"/>
    <xf numFmtId="5" fontId="15" fillId="0" borderId="0" xfId="30" quotePrefix="1" applyNumberFormat="1" applyFont="1" applyBorder="1"/>
    <xf numFmtId="5" fontId="15" fillId="0" borderId="9" xfId="30" quotePrefix="1" applyNumberFormat="1" applyFont="1" applyBorder="1"/>
    <xf numFmtId="0" fontId="16" fillId="0" borderId="0" xfId="30" applyFont="1" applyBorder="1"/>
    <xf numFmtId="37" fontId="16" fillId="0" borderId="0" xfId="30" applyNumberFormat="1" applyFont="1" applyBorder="1"/>
    <xf numFmtId="165" fontId="16" fillId="0" borderId="5" xfId="9" quotePrefix="1" applyNumberFormat="1" applyFont="1" applyBorder="1"/>
    <xf numFmtId="165" fontId="16" fillId="0" borderId="7" xfId="9" quotePrefix="1" applyNumberFormat="1" applyFont="1" applyBorder="1"/>
    <xf numFmtId="10" fontId="16" fillId="0" borderId="0" xfId="31" applyNumberFormat="1" applyFont="1" applyBorder="1"/>
    <xf numFmtId="5" fontId="16" fillId="0" borderId="0" xfId="30" applyNumberFormat="1" applyFont="1" applyBorder="1"/>
    <xf numFmtId="164" fontId="16" fillId="0" borderId="0" xfId="31" applyNumberFormat="1" applyFont="1" applyBorder="1"/>
    <xf numFmtId="10" fontId="15" fillId="0" borderId="0" xfId="30" applyNumberFormat="1" applyFont="1" applyBorder="1" applyAlignment="1"/>
    <xf numFmtId="10" fontId="15" fillId="0" borderId="0" xfId="30" quotePrefix="1" applyNumberFormat="1" applyFont="1" applyBorder="1"/>
    <xf numFmtId="0" fontId="15" fillId="0" borderId="0" xfId="30" applyFont="1" applyBorder="1" applyAlignment="1"/>
    <xf numFmtId="180" fontId="15" fillId="0" borderId="0" xfId="30" applyNumberFormat="1" applyFont="1" applyBorder="1"/>
    <xf numFmtId="37" fontId="15" fillId="0" borderId="9" xfId="30" applyNumberFormat="1" applyFont="1" applyBorder="1"/>
    <xf numFmtId="0" fontId="15" fillId="0" borderId="0" xfId="30" quotePrefix="1" applyFont="1" applyBorder="1" applyAlignment="1"/>
    <xf numFmtId="165" fontId="15" fillId="0" borderId="3" xfId="30" quotePrefix="1" applyNumberFormat="1" applyFont="1" applyBorder="1"/>
    <xf numFmtId="165" fontId="15" fillId="0" borderId="10" xfId="30" quotePrefix="1" applyNumberFormat="1" applyFont="1" applyBorder="1"/>
    <xf numFmtId="37" fontId="15" fillId="0" borderId="0" xfId="30" quotePrefix="1" applyNumberFormat="1" applyFont="1" applyBorder="1"/>
    <xf numFmtId="37" fontId="15" fillId="0" borderId="9" xfId="30" quotePrefix="1" applyNumberFormat="1" applyFont="1" applyBorder="1"/>
    <xf numFmtId="37" fontId="26" fillId="0" borderId="0" xfId="30" applyNumberFormat="1" applyFont="1" applyBorder="1"/>
    <xf numFmtId="37" fontId="15" fillId="0" borderId="0" xfId="30" applyNumberFormat="1" applyFont="1" applyFill="1" applyBorder="1"/>
    <xf numFmtId="44" fontId="15" fillId="0" borderId="0" xfId="11" applyFont="1" applyBorder="1"/>
    <xf numFmtId="165" fontId="15" fillId="0" borderId="5" xfId="9" quotePrefix="1" applyNumberFormat="1" applyFont="1" applyBorder="1"/>
    <xf numFmtId="165" fontId="15" fillId="0" borderId="7" xfId="9" quotePrefix="1" applyNumberFormat="1" applyFont="1" applyBorder="1"/>
    <xf numFmtId="37" fontId="15" fillId="0" borderId="5" xfId="30" applyNumberFormat="1" applyFont="1" applyBorder="1" applyAlignment="1">
      <alignment horizontal="right"/>
    </xf>
    <xf numFmtId="37" fontId="15" fillId="0" borderId="7" xfId="30" applyNumberFormat="1" applyFont="1" applyBorder="1" applyAlignment="1">
      <alignment horizontal="right"/>
    </xf>
    <xf numFmtId="10" fontId="16" fillId="0" borderId="0" xfId="30" applyNumberFormat="1" applyFont="1" applyBorder="1"/>
    <xf numFmtId="37" fontId="24" fillId="0" borderId="0" xfId="30" applyNumberFormat="1" applyFont="1" applyBorder="1" applyAlignment="1">
      <alignment horizontal="center"/>
    </xf>
    <xf numFmtId="10" fontId="24" fillId="0" borderId="0" xfId="30" applyNumberFormat="1" applyFont="1" applyBorder="1" applyAlignment="1">
      <alignment horizontal="center"/>
    </xf>
    <xf numFmtId="165" fontId="15" fillId="0" borderId="0" xfId="9" quotePrefix="1" applyNumberFormat="1" applyFont="1" applyBorder="1"/>
    <xf numFmtId="165" fontId="15" fillId="0" borderId="9" xfId="9" quotePrefix="1" applyNumberFormat="1" applyFont="1" applyBorder="1"/>
    <xf numFmtId="41" fontId="15" fillId="0" borderId="3" xfId="31" quotePrefix="1" applyNumberFormat="1" applyFont="1" applyBorder="1"/>
    <xf numFmtId="41" fontId="15" fillId="0" borderId="10" xfId="31" quotePrefix="1" applyNumberFormat="1" applyFont="1" applyBorder="1"/>
    <xf numFmtId="43" fontId="15" fillId="0" borderId="0" xfId="9" quotePrefix="1" applyFont="1" applyBorder="1"/>
    <xf numFmtId="43" fontId="15" fillId="0" borderId="9" xfId="9" quotePrefix="1" applyFont="1" applyBorder="1"/>
    <xf numFmtId="41" fontId="15" fillId="0" borderId="6" xfId="9" applyNumberFormat="1" applyFont="1" applyBorder="1" applyAlignment="1">
      <alignment horizontal="right"/>
    </xf>
    <xf numFmtId="41" fontId="15" fillId="0" borderId="11" xfId="9" applyNumberFormat="1" applyFont="1" applyBorder="1" applyAlignment="1">
      <alignment horizontal="right"/>
    </xf>
    <xf numFmtId="5" fontId="15" fillId="0" borderId="0" xfId="30" applyNumberFormat="1" applyFont="1" applyBorder="1" applyAlignment="1">
      <alignment horizontal="center"/>
    </xf>
    <xf numFmtId="43" fontId="15" fillId="0" borderId="0" xfId="30" applyNumberFormat="1" applyFont="1" applyBorder="1"/>
    <xf numFmtId="10" fontId="26" fillId="0" borderId="0" xfId="30" applyNumberFormat="1" applyFont="1" applyBorder="1"/>
    <xf numFmtId="7" fontId="15" fillId="0" borderId="0" xfId="30" applyNumberFormat="1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17" fontId="16" fillId="0" borderId="5" xfId="0" applyNumberFormat="1" applyFont="1" applyBorder="1" applyAlignment="1" applyProtection="1">
      <alignment horizontal="center"/>
      <protection locked="0"/>
    </xf>
    <xf numFmtId="41" fontId="15" fillId="0" borderId="0" xfId="0" applyNumberFormat="1" applyFont="1"/>
    <xf numFmtId="41" fontId="15" fillId="0" borderId="0" xfId="0" applyNumberFormat="1" applyFont="1" applyProtection="1">
      <protection locked="0"/>
    </xf>
    <xf numFmtId="0" fontId="26" fillId="0" borderId="0" xfId="0" applyFont="1"/>
    <xf numFmtId="43" fontId="16" fillId="0" borderId="0" xfId="0" applyNumberFormat="1" applyFont="1" applyAlignment="1" applyProtection="1">
      <alignment horizontal="center"/>
      <protection locked="0"/>
    </xf>
    <xf numFmtId="41" fontId="15" fillId="0" borderId="0" xfId="0" applyNumberFormat="1" applyFont="1" applyFill="1"/>
    <xf numFmtId="41" fontId="15" fillId="0" borderId="0" xfId="0" applyNumberFormat="1" applyFont="1" applyFill="1" applyProtection="1">
      <protection locked="0"/>
    </xf>
    <xf numFmtId="41" fontId="15" fillId="0" borderId="5" xfId="0" applyNumberFormat="1" applyFont="1" applyBorder="1"/>
    <xf numFmtId="41" fontId="15" fillId="0" borderId="5" xfId="0" applyNumberFormat="1" applyFont="1" applyBorder="1" applyProtection="1">
      <protection locked="0"/>
    </xf>
    <xf numFmtId="41" fontId="28" fillId="0" borderId="0" xfId="0" applyNumberFormat="1" applyFont="1"/>
    <xf numFmtId="41" fontId="15" fillId="0" borderId="0" xfId="0" applyNumberFormat="1" applyFont="1" applyFill="1" applyBorder="1"/>
    <xf numFmtId="41" fontId="29" fillId="0" borderId="0" xfId="0" applyNumberFormat="1" applyFont="1" applyFill="1" applyBorder="1"/>
    <xf numFmtId="41" fontId="15" fillId="0" borderId="5" xfId="0" applyNumberFormat="1" applyFont="1" applyFill="1" applyBorder="1"/>
    <xf numFmtId="41" fontId="29" fillId="0" borderId="0" xfId="0" applyNumberFormat="1" applyFont="1" applyFill="1" applyProtection="1">
      <protection locked="0"/>
    </xf>
    <xf numFmtId="41" fontId="29" fillId="0" borderId="0" xfId="0" applyNumberFormat="1" applyFont="1"/>
    <xf numFmtId="0" fontId="15" fillId="4" borderId="0" xfId="0" applyFont="1" applyFill="1" applyProtection="1">
      <protection locked="0"/>
    </xf>
    <xf numFmtId="41" fontId="15" fillId="4" borderId="0" xfId="0" applyNumberFormat="1" applyFont="1" applyFill="1" applyProtection="1">
      <protection locked="0"/>
    </xf>
    <xf numFmtId="0" fontId="27" fillId="5" borderId="0" xfId="0" applyFont="1" applyFill="1" applyBorder="1"/>
    <xf numFmtId="10" fontId="19" fillId="0" borderId="0" xfId="30" applyNumberFormat="1" applyFont="1" applyFill="1" applyBorder="1"/>
    <xf numFmtId="10" fontId="15" fillId="0" borderId="0" xfId="30" applyNumberFormat="1" applyFont="1" applyAlignment="1">
      <alignment horizontal="center"/>
    </xf>
    <xf numFmtId="41" fontId="15" fillId="0" borderId="0" xfId="30" applyNumberFormat="1" applyFont="1" applyAlignment="1">
      <alignment horizontal="right"/>
    </xf>
    <xf numFmtId="41" fontId="24" fillId="0" borderId="0" xfId="30" applyNumberFormat="1" applyFont="1" applyAlignment="1">
      <alignment horizontal="center"/>
    </xf>
    <xf numFmtId="0" fontId="16" fillId="0" borderId="0" xfId="30" applyFont="1"/>
    <xf numFmtId="41" fontId="16" fillId="0" borderId="0" xfId="30" applyNumberFormat="1" applyFont="1" applyBorder="1"/>
    <xf numFmtId="41" fontId="15" fillId="0" borderId="0" xfId="30" quotePrefix="1" applyNumberFormat="1" applyFont="1" applyBorder="1"/>
    <xf numFmtId="0" fontId="16" fillId="0" borderId="0" xfId="30" applyFont="1" applyFill="1"/>
    <xf numFmtId="37" fontId="15" fillId="0" borderId="0" xfId="30" applyNumberFormat="1" applyFont="1" applyFill="1"/>
    <xf numFmtId="41" fontId="15" fillId="0" borderId="0" xfId="30" applyNumberFormat="1" applyFont="1" applyFill="1"/>
    <xf numFmtId="10" fontId="15" fillId="0" borderId="0" xfId="30" applyNumberFormat="1" applyFont="1" applyFill="1"/>
    <xf numFmtId="0" fontId="17" fillId="5" borderId="0" xfId="30" applyFont="1" applyFill="1" applyAlignment="1">
      <alignment horizontal="center"/>
    </xf>
    <xf numFmtId="37" fontId="27" fillId="5" borderId="0" xfId="30" applyNumberFormat="1" applyFont="1" applyFill="1" applyBorder="1"/>
    <xf numFmtId="0" fontId="15" fillId="0" borderId="0" xfId="30" applyFont="1" applyFill="1" applyBorder="1"/>
    <xf numFmtId="0" fontId="13" fillId="0" borderId="0" xfId="0" quotePrefix="1" applyFont="1" applyProtection="1"/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5" xfId="0" applyFont="1" applyBorder="1" applyProtection="1"/>
    <xf numFmtId="17" fontId="16" fillId="0" borderId="5" xfId="0" applyNumberFormat="1" applyFont="1" applyBorder="1" applyAlignment="1" applyProtection="1">
      <alignment horizontal="center"/>
    </xf>
    <xf numFmtId="0" fontId="15" fillId="0" borderId="0" xfId="0" applyFont="1" applyBorder="1" applyProtection="1"/>
    <xf numFmtId="17" fontId="16" fillId="0" borderId="0" xfId="0" applyNumberFormat="1" applyFont="1" applyBorder="1" applyAlignment="1" applyProtection="1">
      <alignment horizontal="center"/>
    </xf>
    <xf numFmtId="0" fontId="16" fillId="0" borderId="0" xfId="0" applyFont="1" applyProtection="1"/>
    <xf numFmtId="181" fontId="15" fillId="0" borderId="0" xfId="0" applyNumberFormat="1" applyFont="1" applyAlignment="1" applyProtection="1">
      <alignment horizontal="right"/>
    </xf>
    <xf numFmtId="177" fontId="15" fillId="0" borderId="0" xfId="0" applyNumberFormat="1" applyFont="1" applyProtection="1"/>
    <xf numFmtId="181" fontId="15" fillId="0" borderId="0" xfId="0" applyNumberFormat="1" applyFont="1" applyProtection="1"/>
    <xf numFmtId="41" fontId="15" fillId="0" borderId="0" xfId="0" applyNumberFormat="1" applyFont="1" applyFill="1" applyProtection="1"/>
    <xf numFmtId="42" fontId="15" fillId="0" borderId="0" xfId="0" applyNumberFormat="1" applyFont="1" applyFill="1" applyProtection="1"/>
    <xf numFmtId="181" fontId="16" fillId="0" borderId="0" xfId="0" applyNumberFormat="1" applyFont="1" applyFill="1" applyProtection="1"/>
    <xf numFmtId="0" fontId="16" fillId="0" borderId="0" xfId="0" applyFont="1" applyProtection="1">
      <protection locked="0"/>
    </xf>
    <xf numFmtId="0" fontId="15" fillId="0" borderId="0" xfId="0" applyNumberFormat="1" applyFont="1" applyProtection="1">
      <protection locked="0"/>
    </xf>
    <xf numFmtId="181" fontId="15" fillId="0" borderId="0" xfId="0" applyNumberFormat="1" applyFont="1" applyAlignment="1" applyProtection="1">
      <alignment horizontal="right"/>
      <protection locked="0"/>
    </xf>
    <xf numFmtId="177" fontId="15" fillId="0" borderId="0" xfId="0" applyNumberFormat="1" applyFont="1" applyProtection="1">
      <protection locked="0"/>
    </xf>
    <xf numFmtId="181" fontId="15" fillId="0" borderId="0" xfId="0" applyNumberFormat="1" applyFont="1" applyProtection="1">
      <protection locked="0"/>
    </xf>
    <xf numFmtId="0" fontId="30" fillId="5" borderId="0" xfId="30" applyFont="1" applyFill="1" applyAlignment="1">
      <alignment horizontal="center"/>
    </xf>
    <xf numFmtId="37" fontId="31" fillId="5" borderId="0" xfId="30" applyNumberFormat="1" applyFont="1" applyFill="1" applyBorder="1"/>
    <xf numFmtId="0" fontId="30" fillId="5" borderId="0" xfId="30" applyFont="1" applyFill="1" applyBorder="1" applyAlignment="1">
      <alignment horizontal="center"/>
    </xf>
    <xf numFmtId="0" fontId="19" fillId="0" borderId="0" xfId="0" applyFont="1"/>
    <xf numFmtId="5" fontId="15" fillId="5" borderId="0" xfId="0" applyNumberFormat="1" applyFont="1" applyFill="1" applyAlignment="1">
      <alignment horizontal="center"/>
    </xf>
    <xf numFmtId="5" fontId="15" fillId="5" borderId="0" xfId="0" applyNumberFormat="1" applyFont="1" applyFill="1" applyBorder="1" applyAlignment="1">
      <alignment horizontal="center"/>
    </xf>
    <xf numFmtId="164" fontId="15" fillId="5" borderId="0" xfId="0" applyNumberFormat="1" applyFont="1" applyFill="1" applyAlignment="1">
      <alignment horizontal="center"/>
    </xf>
    <xf numFmtId="164" fontId="15" fillId="5" borderId="0" xfId="0" quotePrefix="1" applyNumberFormat="1" applyFont="1" applyFill="1" applyBorder="1" applyAlignment="1">
      <alignment horizontal="center"/>
    </xf>
    <xf numFmtId="0" fontId="15" fillId="5" borderId="0" xfId="0" quotePrefix="1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42" fontId="16" fillId="5" borderId="0" xfId="0" applyNumberFormat="1" applyFont="1" applyFill="1" applyAlignment="1">
      <alignment horizontal="center"/>
    </xf>
    <xf numFmtId="42" fontId="16" fillId="0" borderId="0" xfId="0" applyNumberFormat="1" applyFont="1" applyAlignment="1">
      <alignment horizontal="center"/>
    </xf>
    <xf numFmtId="42" fontId="15" fillId="0" borderId="0" xfId="0" applyNumberFormat="1" applyFont="1"/>
    <xf numFmtId="42" fontId="15" fillId="5" borderId="0" xfId="0" applyNumberFormat="1" applyFont="1" applyFill="1" applyAlignment="1">
      <alignment horizontal="center"/>
    </xf>
    <xf numFmtId="42" fontId="15" fillId="0" borderId="0" xfId="0" applyNumberFormat="1" applyFont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42" fontId="16" fillId="5" borderId="0" xfId="0" applyNumberFormat="1" applyFont="1" applyFill="1" applyBorder="1" applyAlignment="1">
      <alignment horizontal="center"/>
    </xf>
    <xf numFmtId="164" fontId="15" fillId="0" borderId="0" xfId="0" quotePrefix="1" applyNumberFormat="1" applyFont="1" applyAlignment="1">
      <alignment horizontal="center"/>
    </xf>
    <xf numFmtId="165" fontId="15" fillId="0" borderId="8" xfId="9" applyNumberFormat="1" applyFont="1" applyFill="1" applyBorder="1"/>
    <xf numFmtId="165" fontId="15" fillId="0" borderId="13" xfId="9" applyNumberFormat="1" applyFont="1" applyBorder="1"/>
    <xf numFmtId="10" fontId="15" fillId="0" borderId="8" xfId="30" quotePrefix="1" applyNumberFormat="1" applyFont="1" applyBorder="1"/>
    <xf numFmtId="0" fontId="15" fillId="0" borderId="0" xfId="30" quotePrefix="1" applyFont="1" applyBorder="1"/>
    <xf numFmtId="41" fontId="15" fillId="0" borderId="0" xfId="0" applyNumberFormat="1" applyFont="1" applyBorder="1"/>
    <xf numFmtId="41" fontId="15" fillId="0" borderId="0" xfId="0" applyNumberFormat="1" applyFont="1" applyBorder="1" applyProtection="1">
      <protection locked="0"/>
    </xf>
    <xf numFmtId="41" fontId="15" fillId="0" borderId="14" xfId="0" applyNumberFormat="1" applyFont="1" applyBorder="1"/>
    <xf numFmtId="41" fontId="15" fillId="0" borderId="5" xfId="0" applyNumberFormat="1" applyFont="1" applyFill="1" applyBorder="1" applyProtection="1">
      <protection locked="0"/>
    </xf>
    <xf numFmtId="41" fontId="15" fillId="0" borderId="14" xfId="30" applyNumberFormat="1" applyFont="1" applyBorder="1" applyAlignment="1">
      <alignment horizontal="right"/>
    </xf>
    <xf numFmtId="41" fontId="15" fillId="0" borderId="14" xfId="30" quotePrefix="1" applyNumberFormat="1" applyFont="1" applyBorder="1"/>
    <xf numFmtId="0" fontId="30" fillId="5" borderId="0" xfId="30" applyFont="1" applyFill="1" applyBorder="1" applyAlignment="1">
      <alignment horizontal="left"/>
    </xf>
    <xf numFmtId="0" fontId="32" fillId="0" borderId="0" xfId="0" quotePrefix="1" applyFont="1" applyProtection="1"/>
    <xf numFmtId="0" fontId="33" fillId="0" borderId="0" xfId="0" applyFont="1" applyProtection="1"/>
    <xf numFmtId="0" fontId="22" fillId="0" borderId="0" xfId="0" applyFont="1" applyAlignment="1" applyProtection="1">
      <alignment horizontal="center"/>
    </xf>
    <xf numFmtId="5" fontId="15" fillId="0" borderId="0" xfId="0" applyNumberFormat="1" applyFont="1" applyProtection="1"/>
    <xf numFmtId="0" fontId="19" fillId="0" borderId="0" xfId="0" applyFont="1" applyFill="1"/>
    <xf numFmtId="0" fontId="34" fillId="5" borderId="0" xfId="0" applyFont="1" applyFill="1" applyAlignment="1"/>
    <xf numFmtId="0" fontId="35" fillId="5" borderId="0" xfId="0" applyFont="1" applyFill="1" applyAlignment="1"/>
    <xf numFmtId="0" fontId="36" fillId="5" borderId="0" xfId="0" applyFont="1" applyFill="1"/>
    <xf numFmtId="0" fontId="36" fillId="5" borderId="0" xfId="0" applyFont="1" applyFill="1" applyAlignment="1"/>
    <xf numFmtId="0" fontId="36" fillId="5" borderId="0" xfId="0" applyFont="1" applyFill="1" applyAlignment="1">
      <alignment horizontal="left"/>
    </xf>
    <xf numFmtId="0" fontId="11" fillId="5" borderId="0" xfId="30" applyFont="1" applyFill="1" applyAlignment="1">
      <alignment horizontal="left"/>
    </xf>
    <xf numFmtId="0" fontId="20" fillId="5" borderId="0" xfId="30" applyFont="1" applyFill="1" applyBorder="1" applyAlignment="1">
      <alignment horizontal="left"/>
    </xf>
    <xf numFmtId="37" fontId="18" fillId="5" borderId="0" xfId="30" applyNumberFormat="1" applyFont="1" applyFill="1" applyBorder="1" applyAlignment="1"/>
    <xf numFmtId="37" fontId="15" fillId="5" borderId="0" xfId="30" applyNumberFormat="1" applyFont="1" applyFill="1"/>
    <xf numFmtId="10" fontId="15" fillId="5" borderId="0" xfId="30" applyNumberFormat="1" applyFont="1" applyFill="1"/>
    <xf numFmtId="37" fontId="15" fillId="5" borderId="0" xfId="30" applyNumberFormat="1" applyFont="1" applyFill="1" applyBorder="1"/>
    <xf numFmtId="10" fontId="15" fillId="5" borderId="0" xfId="30" applyNumberFormat="1" applyFont="1" applyFill="1" applyBorder="1"/>
    <xf numFmtId="0" fontId="15" fillId="5" borderId="0" xfId="0" applyFont="1" applyFill="1" applyBorder="1"/>
    <xf numFmtId="0" fontId="11" fillId="5" borderId="0" xfId="30" applyFont="1" applyFill="1" applyBorder="1" applyAlignment="1">
      <alignment horizontal="left"/>
    </xf>
    <xf numFmtId="0" fontId="27" fillId="5" borderId="0" xfId="0" applyFont="1" applyFill="1" applyBorder="1" applyAlignment="1">
      <alignment horizontal="centerContinuous"/>
    </xf>
    <xf numFmtId="0" fontId="17" fillId="5" borderId="0" xfId="30" applyFont="1" applyFill="1" applyBorder="1" applyAlignment="1">
      <alignment horizontal="center"/>
    </xf>
    <xf numFmtId="0" fontId="20" fillId="5" borderId="0" xfId="30" applyFont="1" applyFill="1" applyBorder="1" applyAlignment="1">
      <alignment horizontal="center"/>
    </xf>
    <xf numFmtId="0" fontId="30" fillId="5" borderId="0" xfId="30" applyFont="1" applyFill="1" applyBorder="1" applyAlignment="1"/>
    <xf numFmtId="0" fontId="30" fillId="5" borderId="0" xfId="30" applyFont="1" applyFill="1" applyBorder="1" applyAlignment="1">
      <alignment horizontal="centerContinuous"/>
    </xf>
    <xf numFmtId="0" fontId="38" fillId="5" borderId="0" xfId="0" applyFont="1" applyFill="1" applyAlignment="1"/>
    <xf numFmtId="0" fontId="38" fillId="5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4" fillId="0" borderId="12" xfId="0" applyFont="1" applyFill="1" applyBorder="1" applyAlignment="1">
      <alignment horizontal="centerContinuous"/>
    </xf>
  </cellXfs>
  <cellStyles count="43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" xfId="9" builtinId="3"/>
    <cellStyle name="Comma [00]" xfId="10" xr:uid="{00000000-0005-0000-0000-000009000000}"/>
    <cellStyle name="Currency" xfId="11" builtinId="4"/>
    <cellStyle name="Currency [00]" xfId="12" xr:uid="{00000000-0005-0000-0000-00000B000000}"/>
    <cellStyle name="Date Short" xfId="13" xr:uid="{00000000-0005-0000-0000-00000C000000}"/>
    <cellStyle name="DELTA" xfId="14" xr:uid="{00000000-0005-0000-0000-00000D000000}"/>
    <cellStyle name="Enter Currency (0)" xfId="15" xr:uid="{00000000-0005-0000-0000-00000E000000}"/>
    <cellStyle name="Enter Currency (2)" xfId="16" xr:uid="{00000000-0005-0000-0000-00000F000000}"/>
    <cellStyle name="Enter Units (0)" xfId="17" xr:uid="{00000000-0005-0000-0000-000010000000}"/>
    <cellStyle name="Enter Units (1)" xfId="18" xr:uid="{00000000-0005-0000-0000-000011000000}"/>
    <cellStyle name="Enter Units (2)" xfId="19" xr:uid="{00000000-0005-0000-0000-000012000000}"/>
    <cellStyle name="Grey" xfId="20" xr:uid="{00000000-0005-0000-0000-000013000000}"/>
    <cellStyle name="Header1" xfId="21" xr:uid="{00000000-0005-0000-0000-000014000000}"/>
    <cellStyle name="Header2" xfId="22" xr:uid="{00000000-0005-0000-0000-000015000000}"/>
    <cellStyle name="Input [yellow]" xfId="23" xr:uid="{00000000-0005-0000-0000-000016000000}"/>
    <cellStyle name="Link Currency (0)" xfId="24" xr:uid="{00000000-0005-0000-0000-000017000000}"/>
    <cellStyle name="Link Currency (2)" xfId="25" xr:uid="{00000000-0005-0000-0000-000018000000}"/>
    <cellStyle name="Link Units (0)" xfId="26" xr:uid="{00000000-0005-0000-0000-000019000000}"/>
    <cellStyle name="Link Units (1)" xfId="27" xr:uid="{00000000-0005-0000-0000-00001A000000}"/>
    <cellStyle name="Link Units (2)" xfId="28" xr:uid="{00000000-0005-0000-0000-00001B000000}"/>
    <cellStyle name="Normal" xfId="0" builtinId="0"/>
    <cellStyle name="Normal - Style1" xfId="29" xr:uid="{00000000-0005-0000-0000-00001D000000}"/>
    <cellStyle name="Normal_conis0100" xfId="30" xr:uid="{00000000-0005-0000-0000-00001E000000}"/>
    <cellStyle name="Percent" xfId="31" builtinId="5"/>
    <cellStyle name="Percent [0]" xfId="32" xr:uid="{00000000-0005-0000-0000-000020000000}"/>
    <cellStyle name="Percent [00]" xfId="33" xr:uid="{00000000-0005-0000-0000-000021000000}"/>
    <cellStyle name="Percent [2]" xfId="34" xr:uid="{00000000-0005-0000-0000-000022000000}"/>
    <cellStyle name="PrePop Currency (0)" xfId="35" xr:uid="{00000000-0005-0000-0000-000023000000}"/>
    <cellStyle name="PrePop Currency (2)" xfId="36" xr:uid="{00000000-0005-0000-0000-000024000000}"/>
    <cellStyle name="PrePop Units (0)" xfId="37" xr:uid="{00000000-0005-0000-0000-000025000000}"/>
    <cellStyle name="PrePop Units (1)" xfId="38" xr:uid="{00000000-0005-0000-0000-000026000000}"/>
    <cellStyle name="PrePop Units (2)" xfId="39" xr:uid="{00000000-0005-0000-0000-000027000000}"/>
    <cellStyle name="Text Indent A" xfId="40" xr:uid="{00000000-0005-0000-0000-000028000000}"/>
    <cellStyle name="Text Indent B" xfId="41" xr:uid="{00000000-0005-0000-0000-000029000000}"/>
    <cellStyle name="Text Indent C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838200</xdr:colOff>
      <xdr:row>0</xdr:row>
      <xdr:rowOff>101600</xdr:rowOff>
    </xdr:from>
    <xdr:to>
      <xdr:col>15</xdr:col>
      <xdr:colOff>630207</xdr:colOff>
      <xdr:row>3</xdr:row>
      <xdr:rowOff>139701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57BB3E-B71A-D043-9B19-3A8A731A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101600"/>
          <a:ext cx="1519207" cy="6604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114300</xdr:rowOff>
    </xdr:from>
    <xdr:to>
      <xdr:col>14</xdr:col>
      <xdr:colOff>749300</xdr:colOff>
      <xdr:row>3</xdr:row>
      <xdr:rowOff>79398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19BD7-94C7-1940-A35F-CE3C5A794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0800" y="114300"/>
          <a:ext cx="1409700" cy="612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330201</xdr:colOff>
      <xdr:row>0</xdr:row>
      <xdr:rowOff>127000</xdr:rowOff>
    </xdr:from>
    <xdr:to>
      <xdr:col>15</xdr:col>
      <xdr:colOff>825501</xdr:colOff>
      <xdr:row>3</xdr:row>
      <xdr:rowOff>117498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655BC2-EDFF-1F4F-836F-C5398F702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1" y="127000"/>
          <a:ext cx="1409700" cy="612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317500</xdr:colOff>
      <xdr:row>0</xdr:row>
      <xdr:rowOff>127000</xdr:rowOff>
    </xdr:from>
    <xdr:to>
      <xdr:col>16</xdr:col>
      <xdr:colOff>800100</xdr:colOff>
      <xdr:row>3</xdr:row>
      <xdr:rowOff>117498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7F7F64-B1DC-C944-A236-256385333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9000" y="127000"/>
          <a:ext cx="1409700" cy="612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101600</xdr:colOff>
      <xdr:row>0</xdr:row>
      <xdr:rowOff>139700</xdr:rowOff>
    </xdr:from>
    <xdr:to>
      <xdr:col>14</xdr:col>
      <xdr:colOff>622300</xdr:colOff>
      <xdr:row>3</xdr:row>
      <xdr:rowOff>130198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BA1707-4046-114F-BEE4-3C3052900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5100" y="139700"/>
          <a:ext cx="1409700" cy="612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0</xdr:row>
      <xdr:rowOff>152400</xdr:rowOff>
    </xdr:from>
    <xdr:to>
      <xdr:col>14</xdr:col>
      <xdr:colOff>736600</xdr:colOff>
      <xdr:row>3</xdr:row>
      <xdr:rowOff>117498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B01749-37D2-B844-82CF-55BFB87C7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8100" y="152400"/>
          <a:ext cx="1409700" cy="6127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190500</xdr:rowOff>
    </xdr:from>
    <xdr:to>
      <xdr:col>15</xdr:col>
      <xdr:colOff>698500</xdr:colOff>
      <xdr:row>3</xdr:row>
      <xdr:rowOff>79398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7482DC-3228-C244-94D4-E7F45D01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6500" y="190500"/>
          <a:ext cx="1409700" cy="6127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177800</xdr:colOff>
      <xdr:row>0</xdr:row>
      <xdr:rowOff>114300</xdr:rowOff>
    </xdr:from>
    <xdr:to>
      <xdr:col>15</xdr:col>
      <xdr:colOff>673100</xdr:colOff>
      <xdr:row>3</xdr:row>
      <xdr:rowOff>79398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A67B0D-499E-AB4A-AE25-C040DCC3C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5500" y="114300"/>
          <a:ext cx="1409700" cy="6127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88900</xdr:colOff>
      <xdr:row>0</xdr:row>
      <xdr:rowOff>152400</xdr:rowOff>
    </xdr:from>
    <xdr:to>
      <xdr:col>16</xdr:col>
      <xdr:colOff>571500</xdr:colOff>
      <xdr:row>3</xdr:row>
      <xdr:rowOff>117498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E5996-AC26-D041-A335-78D760259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0400" y="152400"/>
          <a:ext cx="1409700" cy="6127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165100</xdr:colOff>
      <xdr:row>0</xdr:row>
      <xdr:rowOff>127000</xdr:rowOff>
    </xdr:from>
    <xdr:to>
      <xdr:col>14</xdr:col>
      <xdr:colOff>685800</xdr:colOff>
      <xdr:row>3</xdr:row>
      <xdr:rowOff>92098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1CCE88-2607-2641-BCCE-3572CAE3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700" y="127000"/>
          <a:ext cx="1409700" cy="612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11"/>
    <pageSetUpPr fitToPage="1"/>
  </sheetPr>
  <dimension ref="A1:AA50"/>
  <sheetViews>
    <sheetView showGridLines="0" tabSelected="1" workbookViewId="0">
      <selection activeCell="A4" sqref="A4"/>
    </sheetView>
  </sheetViews>
  <sheetFormatPr baseColWidth="10" defaultColWidth="10.83203125" defaultRowHeight="14"/>
  <cols>
    <col min="1" max="1" width="20.83203125" style="25" customWidth="1"/>
    <col min="2" max="2" width="7" style="25" customWidth="1"/>
    <col min="3" max="16" width="11.33203125" style="25" customWidth="1"/>
    <col min="17" max="256" width="8.83203125" style="25" customWidth="1"/>
    <col min="257" max="16384" width="10.83203125" style="25"/>
  </cols>
  <sheetData>
    <row r="1" spans="1:17" s="208" customFormat="1" ht="19">
      <c r="A1" s="239" t="s">
        <v>0</v>
      </c>
      <c r="B1" s="240"/>
      <c r="C1" s="240"/>
      <c r="D1" s="240"/>
      <c r="E1" s="241"/>
      <c r="F1" s="240"/>
      <c r="G1" s="240"/>
      <c r="H1" s="240"/>
      <c r="I1" s="240"/>
      <c r="J1" s="240"/>
      <c r="K1" s="240"/>
      <c r="L1" s="241"/>
      <c r="M1" s="241"/>
      <c r="N1" s="241"/>
      <c r="O1" s="241"/>
      <c r="P1" s="241"/>
      <c r="Q1" s="238"/>
    </row>
    <row r="2" spans="1:17" s="208" customFormat="1" ht="15">
      <c r="A2" s="242" t="s">
        <v>1</v>
      </c>
      <c r="B2" s="242"/>
      <c r="C2" s="242"/>
      <c r="D2" s="242"/>
      <c r="E2" s="241"/>
      <c r="F2" s="242"/>
      <c r="G2" s="242"/>
      <c r="H2" s="242"/>
      <c r="I2" s="242"/>
      <c r="J2" s="242"/>
      <c r="K2" s="242"/>
      <c r="L2" s="241"/>
      <c r="M2" s="241"/>
      <c r="N2" s="241"/>
      <c r="O2" s="241"/>
      <c r="P2" s="241"/>
      <c r="Q2" s="238"/>
    </row>
    <row r="3" spans="1:17" s="208" customFormat="1" ht="15">
      <c r="A3" s="243" t="s">
        <v>2</v>
      </c>
      <c r="B3" s="243"/>
      <c r="C3" s="243"/>
      <c r="D3" s="243"/>
      <c r="E3" s="241"/>
      <c r="F3" s="242"/>
      <c r="G3" s="242"/>
      <c r="H3" s="242"/>
      <c r="I3" s="242"/>
      <c r="J3" s="242"/>
      <c r="K3" s="242"/>
      <c r="L3" s="241"/>
      <c r="M3" s="241"/>
      <c r="N3" s="241"/>
      <c r="O3" s="241"/>
      <c r="P3" s="241"/>
      <c r="Q3" s="238"/>
    </row>
    <row r="4" spans="1:17" s="208" customFormat="1" ht="15">
      <c r="A4" s="242" t="s">
        <v>3</v>
      </c>
      <c r="B4" s="242"/>
      <c r="C4" s="242"/>
      <c r="D4" s="242"/>
      <c r="E4" s="241"/>
      <c r="F4" s="242"/>
      <c r="G4" s="242"/>
      <c r="H4" s="242"/>
      <c r="I4" s="242"/>
      <c r="J4" s="242"/>
      <c r="K4" s="242"/>
      <c r="L4" s="241"/>
      <c r="M4" s="241"/>
      <c r="N4" s="241"/>
      <c r="O4" s="241"/>
      <c r="P4" s="241"/>
      <c r="Q4" s="238"/>
    </row>
    <row r="5" spans="1:17" s="8" customFormat="1" ht="19">
      <c r="A5" s="7"/>
      <c r="B5" s="7"/>
      <c r="C5" s="7"/>
      <c r="D5" s="7"/>
      <c r="F5" s="7"/>
      <c r="G5" s="7"/>
      <c r="H5" s="7"/>
      <c r="I5" s="7"/>
      <c r="J5" s="7"/>
      <c r="K5" s="7"/>
    </row>
    <row r="6" spans="1:17" s="8" customFormat="1" ht="19">
      <c r="A6" s="7"/>
      <c r="B6" s="7"/>
      <c r="C6" s="9" t="s">
        <v>4</v>
      </c>
      <c r="D6" s="10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s="15" customFormat="1" ht="19.5" customHeight="1">
      <c r="A7" s="11"/>
      <c r="B7" s="11"/>
      <c r="C7" s="12" t="s">
        <v>6</v>
      </c>
      <c r="D7" s="13" t="s">
        <v>7</v>
      </c>
      <c r="E7" s="14" t="str">
        <f>'Income Stmt'!C7</f>
        <v>Jan</v>
      </c>
      <c r="F7" s="14" t="str">
        <f>'Income Stmt'!D7</f>
        <v>Feb</v>
      </c>
      <c r="G7" s="14" t="str">
        <f>'Income Stmt'!E7</f>
        <v>Mar</v>
      </c>
      <c r="H7" s="14" t="str">
        <f>'Income Stmt'!F7</f>
        <v>Apr</v>
      </c>
      <c r="I7" s="14" t="str">
        <f>'Income Stmt'!G7</f>
        <v>May</v>
      </c>
      <c r="J7" s="14" t="str">
        <f>'Income Stmt'!H7</f>
        <v>Jun</v>
      </c>
      <c r="K7" s="14" t="str">
        <f>'Income Stmt'!I7</f>
        <v>Jul</v>
      </c>
      <c r="L7" s="14" t="str">
        <f>'Income Stmt'!J7</f>
        <v>Aug</v>
      </c>
      <c r="M7" s="14" t="str">
        <f>'Income Stmt'!K7</f>
        <v>Sep</v>
      </c>
      <c r="N7" s="14" t="str">
        <f>'Income Stmt'!L7</f>
        <v>Oct</v>
      </c>
      <c r="O7" s="14" t="str">
        <f>'Income Stmt'!M7</f>
        <v>Nov</v>
      </c>
      <c r="P7" s="14" t="str">
        <f>'Income Stmt'!N7</f>
        <v>Dec</v>
      </c>
    </row>
    <row r="8" spans="1:17" s="19" customFormat="1" ht="19.5" customHeight="1">
      <c r="A8" s="16" t="s">
        <v>8</v>
      </c>
      <c r="B8" s="16"/>
      <c r="C8" s="209"/>
      <c r="D8" s="21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s="19" customFormat="1">
      <c r="A9" s="16"/>
      <c r="B9" s="16"/>
      <c r="C9" s="16"/>
      <c r="D9" s="16"/>
      <c r="F9" s="16"/>
      <c r="G9" s="16"/>
      <c r="H9" s="16"/>
      <c r="I9" s="16"/>
      <c r="J9" s="16"/>
      <c r="K9" s="16"/>
    </row>
    <row r="10" spans="1:17" s="19" customFormat="1">
      <c r="A10" s="20" t="s">
        <v>9</v>
      </c>
      <c r="B10" s="20"/>
      <c r="C10" s="20"/>
      <c r="D10" s="16"/>
      <c r="F10" s="16"/>
      <c r="G10" s="16"/>
      <c r="H10" s="16"/>
      <c r="I10" s="16"/>
      <c r="J10" s="16"/>
      <c r="K10" s="16"/>
    </row>
    <row r="11" spans="1:17" s="19" customFormat="1">
      <c r="A11" s="16" t="s">
        <v>10</v>
      </c>
      <c r="B11" s="16"/>
      <c r="C11" s="16"/>
      <c r="D11" s="16"/>
      <c r="F11" s="16"/>
      <c r="G11" s="16"/>
      <c r="H11" s="16"/>
      <c r="I11" s="16"/>
      <c r="J11" s="16"/>
      <c r="K11" s="16"/>
    </row>
    <row r="12" spans="1:17" s="19" customFormat="1">
      <c r="A12" s="21" t="s">
        <v>11</v>
      </c>
      <c r="B12" s="21"/>
      <c r="C12" s="46"/>
      <c r="D12" s="47"/>
      <c r="E12" s="22">
        <v>0.2</v>
      </c>
      <c r="F12" s="22">
        <v>0.2</v>
      </c>
      <c r="G12" s="22">
        <v>0.15</v>
      </c>
      <c r="H12" s="22">
        <v>0.15</v>
      </c>
      <c r="I12" s="22">
        <v>0.15</v>
      </c>
      <c r="J12" s="22">
        <v>0.15</v>
      </c>
      <c r="K12" s="22">
        <v>0.15</v>
      </c>
      <c r="L12" s="22">
        <v>0.125</v>
      </c>
      <c r="M12" s="22">
        <v>0.125</v>
      </c>
      <c r="N12" s="22">
        <v>0.15</v>
      </c>
      <c r="O12" s="22">
        <v>0.15</v>
      </c>
      <c r="P12" s="22">
        <v>0.15</v>
      </c>
    </row>
    <row r="13" spans="1:17" s="19" customFormat="1">
      <c r="A13" s="21" t="s">
        <v>12</v>
      </c>
      <c r="B13" s="21"/>
      <c r="C13" s="46"/>
      <c r="D13" s="211"/>
      <c r="E13" s="22">
        <v>0.55000000000000004</v>
      </c>
      <c r="F13" s="22">
        <v>0.55000000000000004</v>
      </c>
      <c r="G13" s="22">
        <v>0.6</v>
      </c>
      <c r="H13" s="22">
        <v>0.6</v>
      </c>
      <c r="I13" s="22">
        <v>0.55000000000000004</v>
      </c>
      <c r="J13" s="22">
        <v>0.55000000000000004</v>
      </c>
      <c r="K13" s="22">
        <v>0.55000000000000004</v>
      </c>
      <c r="L13" s="22">
        <v>0.55000000000000004</v>
      </c>
      <c r="M13" s="22">
        <v>0.55000000000000004</v>
      </c>
      <c r="N13" s="22">
        <v>0.55000000000000004</v>
      </c>
      <c r="O13" s="22">
        <v>0.55000000000000004</v>
      </c>
      <c r="P13" s="22">
        <v>0.6</v>
      </c>
    </row>
    <row r="14" spans="1:17">
      <c r="A14" s="23" t="s">
        <v>13</v>
      </c>
      <c r="B14" s="23"/>
      <c r="C14" s="212"/>
      <c r="D14" s="212"/>
      <c r="E14" s="24">
        <v>0.25</v>
      </c>
      <c r="F14" s="24">
        <v>0.25</v>
      </c>
      <c r="G14" s="24">
        <v>0.25</v>
      </c>
      <c r="H14" s="24">
        <v>0.25</v>
      </c>
      <c r="I14" s="24">
        <v>0.3</v>
      </c>
      <c r="J14" s="24">
        <v>0.3</v>
      </c>
      <c r="K14" s="24">
        <v>0.3</v>
      </c>
      <c r="L14" s="24">
        <v>0.32500000000000001</v>
      </c>
      <c r="M14" s="24">
        <v>0.32500000000000001</v>
      </c>
      <c r="N14" s="24">
        <v>0.3</v>
      </c>
      <c r="O14" s="24">
        <v>0.3</v>
      </c>
      <c r="P14" s="24">
        <v>0.25</v>
      </c>
    </row>
    <row r="15" spans="1:17">
      <c r="A15" s="26" t="s">
        <v>14</v>
      </c>
      <c r="B15" s="23"/>
      <c r="C15" s="213"/>
      <c r="D15" s="214"/>
      <c r="E15" s="215"/>
      <c r="F15" s="215"/>
      <c r="G15" s="216">
        <f>'Example-Income Stmt'!E12*G12+'Example-Income Stmt'!D12*F13+'Example-Income Stmt'!C12*E14</f>
        <v>1320838.05</v>
      </c>
      <c r="H15" s="216">
        <f>'Example-Income Stmt'!F12*H12+'Example-Income Stmt'!E12*G13+'Example-Income Stmt'!D12*F14</f>
        <v>1400805.25</v>
      </c>
      <c r="I15" s="216">
        <f>'Example-Income Stmt'!G12*I12+'Example-Income Stmt'!F12*H13+'Example-Income Stmt'!E12*G14</f>
        <v>1407250</v>
      </c>
      <c r="J15" s="216">
        <f>'Example-Income Stmt'!H12*J12+'Example-Income Stmt'!G12*I13+'Example-Income Stmt'!F12*H14</f>
        <v>1349000</v>
      </c>
      <c r="K15" s="216">
        <f>'Example-Income Stmt'!I12*K12+'Example-Income Stmt'!H12*J13+'Example-Income Stmt'!G12*I14</f>
        <v>1438250</v>
      </c>
      <c r="L15" s="216">
        <f>'Example-Income Stmt'!J12*L12+'Example-Income Stmt'!I12*K13+'Example-Income Stmt'!H12*J14</f>
        <v>1412250</v>
      </c>
      <c r="M15" s="216">
        <f>'Example-Income Stmt'!K12*M12+'Example-Income Stmt'!J12*L13+'Example-Income Stmt'!I12*K14</f>
        <v>1416875</v>
      </c>
      <c r="N15" s="216">
        <f>'Example-Income Stmt'!L12*N12+'Example-Income Stmt'!K12*M13+'Example-Income Stmt'!J12*L14</f>
        <v>1507500</v>
      </c>
      <c r="O15" s="216">
        <f>'Example-Income Stmt'!M12*O12+'Example-Income Stmt'!L12*N13+'Example-Income Stmt'!K12*M14</f>
        <v>1521875</v>
      </c>
      <c r="P15" s="216">
        <f>'Example-Income Stmt'!N12*P12+'Example-Income Stmt'!M12*O13+'Example-Income Stmt'!L12*N14</f>
        <v>1461250</v>
      </c>
    </row>
    <row r="16" spans="1:17">
      <c r="A16" s="23"/>
      <c r="B16" s="23"/>
      <c r="C16" s="23"/>
      <c r="D16" s="28"/>
      <c r="E16" s="28"/>
      <c r="F16" s="28"/>
      <c r="G16" s="28"/>
      <c r="H16" s="28"/>
      <c r="I16" s="28"/>
      <c r="J16" s="28"/>
    </row>
    <row r="17" spans="1:19">
      <c r="A17" s="29" t="s">
        <v>15</v>
      </c>
      <c r="B17" s="29"/>
      <c r="C17" s="29"/>
      <c r="D17" s="28"/>
      <c r="E17" s="28"/>
      <c r="F17" s="28"/>
      <c r="G17" s="28"/>
      <c r="H17" s="28"/>
      <c r="I17" s="28"/>
      <c r="J17" s="28"/>
      <c r="S17" s="217"/>
    </row>
    <row r="18" spans="1:19">
      <c r="A18" s="23" t="s">
        <v>16</v>
      </c>
      <c r="B18" s="29"/>
      <c r="C18" s="48"/>
      <c r="D18" s="218"/>
      <c r="E18" s="218"/>
      <c r="F18" s="219">
        <v>835000</v>
      </c>
      <c r="G18" s="219">
        <v>840000</v>
      </c>
      <c r="H18" s="219">
        <v>845000</v>
      </c>
      <c r="I18" s="219">
        <v>850000</v>
      </c>
      <c r="J18" s="219">
        <v>850000</v>
      </c>
      <c r="K18" s="219">
        <v>860000</v>
      </c>
      <c r="L18" s="219">
        <v>870000</v>
      </c>
      <c r="M18" s="219">
        <v>870000</v>
      </c>
      <c r="N18" s="219">
        <v>890000</v>
      </c>
      <c r="O18" s="219">
        <v>860000</v>
      </c>
      <c r="P18" s="219">
        <v>860000</v>
      </c>
    </row>
    <row r="19" spans="1:19">
      <c r="A19" s="29"/>
      <c r="B19" s="29"/>
      <c r="C19" s="29"/>
      <c r="D19" s="28"/>
      <c r="E19" s="28"/>
      <c r="F19" s="28"/>
      <c r="G19" s="28"/>
      <c r="H19" s="28"/>
      <c r="I19" s="28"/>
      <c r="J19" s="28"/>
    </row>
    <row r="20" spans="1:19">
      <c r="A20" s="29" t="s">
        <v>17</v>
      </c>
      <c r="B20" s="29"/>
      <c r="C20" s="29"/>
      <c r="D20" s="28"/>
      <c r="E20" s="28"/>
      <c r="F20" s="28"/>
      <c r="G20" s="28"/>
      <c r="H20" s="28"/>
      <c r="I20" s="28"/>
      <c r="J20" s="28"/>
    </row>
    <row r="21" spans="1:19">
      <c r="A21" s="26" t="s">
        <v>18</v>
      </c>
      <c r="B21" s="29"/>
      <c r="C21" s="29"/>
      <c r="D21" s="28"/>
      <c r="E21" s="28"/>
      <c r="F21" s="28"/>
      <c r="G21" s="28"/>
      <c r="H21" s="28"/>
      <c r="I21" s="28"/>
      <c r="J21" s="28"/>
    </row>
    <row r="22" spans="1:19">
      <c r="A22" s="23" t="s">
        <v>19</v>
      </c>
      <c r="B22" s="29"/>
      <c r="C22" s="49"/>
      <c r="D22" s="45"/>
      <c r="E22" s="211"/>
      <c r="F22" s="31">
        <v>0.65</v>
      </c>
      <c r="G22" s="31">
        <v>0.65</v>
      </c>
      <c r="H22" s="31">
        <v>0.6</v>
      </c>
      <c r="I22" s="31">
        <v>0.6</v>
      </c>
      <c r="J22" s="31">
        <v>0.6</v>
      </c>
      <c r="K22" s="31">
        <v>0.65</v>
      </c>
      <c r="L22" s="31">
        <v>0.65</v>
      </c>
      <c r="M22" s="31">
        <v>0.65</v>
      </c>
      <c r="N22" s="31">
        <v>0.65</v>
      </c>
      <c r="O22" s="31">
        <v>0.7</v>
      </c>
      <c r="P22" s="31">
        <v>0.7</v>
      </c>
    </row>
    <row r="23" spans="1:19">
      <c r="A23" s="23" t="s">
        <v>12</v>
      </c>
      <c r="B23" s="29"/>
      <c r="C23" s="50"/>
      <c r="D23" s="220"/>
      <c r="E23" s="220"/>
      <c r="F23" s="32">
        <v>0.35</v>
      </c>
      <c r="G23" s="32">
        <v>0.35</v>
      </c>
      <c r="H23" s="32">
        <v>0.4</v>
      </c>
      <c r="I23" s="32">
        <v>0.4</v>
      </c>
      <c r="J23" s="32">
        <v>0.4</v>
      </c>
      <c r="K23" s="32">
        <v>0.35</v>
      </c>
      <c r="L23" s="32">
        <v>0.35</v>
      </c>
      <c r="M23" s="32">
        <v>0.35</v>
      </c>
      <c r="N23" s="32">
        <v>0.35</v>
      </c>
      <c r="O23" s="32">
        <v>0.3</v>
      </c>
      <c r="P23" s="32">
        <v>0.3</v>
      </c>
    </row>
    <row r="24" spans="1:19">
      <c r="A24" s="26" t="s">
        <v>20</v>
      </c>
      <c r="B24" s="29"/>
      <c r="C24" s="49"/>
      <c r="D24" s="214"/>
      <c r="E24" s="221"/>
      <c r="F24" s="216">
        <f>F18*F22+E18*E23</f>
        <v>542750</v>
      </c>
      <c r="G24" s="216">
        <f>G18*G22+F18*F23</f>
        <v>838250</v>
      </c>
      <c r="H24" s="216">
        <f t="shared" ref="H24:P24" si="0">H18*H22+G18*G23</f>
        <v>801000</v>
      </c>
      <c r="I24" s="216">
        <f t="shared" si="0"/>
        <v>848000</v>
      </c>
      <c r="J24" s="216">
        <f t="shared" si="0"/>
        <v>850000</v>
      </c>
      <c r="K24" s="216">
        <f t="shared" si="0"/>
        <v>899000</v>
      </c>
      <c r="L24" s="216">
        <f t="shared" si="0"/>
        <v>866500</v>
      </c>
      <c r="M24" s="216">
        <f t="shared" si="0"/>
        <v>870000</v>
      </c>
      <c r="N24" s="216">
        <f t="shared" si="0"/>
        <v>883000</v>
      </c>
      <c r="O24" s="216">
        <f t="shared" si="0"/>
        <v>913500</v>
      </c>
      <c r="P24" s="216">
        <f t="shared" si="0"/>
        <v>860000</v>
      </c>
    </row>
    <row r="25" spans="1:19">
      <c r="A25" s="26"/>
      <c r="B25" s="29"/>
      <c r="C25" s="33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9">
      <c r="A26" s="29" t="s">
        <v>21</v>
      </c>
      <c r="B26" s="29"/>
      <c r="C26" s="33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9">
      <c r="A27" s="23" t="s">
        <v>22</v>
      </c>
      <c r="B27" s="29"/>
      <c r="C27" s="49"/>
      <c r="D27" s="45"/>
      <c r="E27" s="218"/>
      <c r="F27" s="218"/>
      <c r="G27" s="219">
        <v>0</v>
      </c>
      <c r="H27" s="219">
        <v>200000</v>
      </c>
      <c r="I27" s="219">
        <v>0</v>
      </c>
      <c r="J27" s="219">
        <v>0</v>
      </c>
      <c r="K27" s="219">
        <v>0</v>
      </c>
      <c r="L27" s="219">
        <v>350000</v>
      </c>
      <c r="M27" s="219">
        <v>0</v>
      </c>
      <c r="N27" s="219">
        <v>0</v>
      </c>
      <c r="O27" s="219">
        <v>100000</v>
      </c>
      <c r="P27" s="219">
        <v>0</v>
      </c>
    </row>
    <row r="28" spans="1:19">
      <c r="A28" s="23" t="s">
        <v>23</v>
      </c>
      <c r="B28" s="29"/>
      <c r="C28" s="49"/>
      <c r="D28" s="45"/>
      <c r="E28" s="218"/>
      <c r="F28" s="218"/>
      <c r="G28" s="219">
        <v>0</v>
      </c>
      <c r="H28" s="219">
        <v>0</v>
      </c>
      <c r="I28" s="219">
        <v>0</v>
      </c>
      <c r="J28" s="219">
        <v>140000</v>
      </c>
      <c r="K28" s="219">
        <v>0</v>
      </c>
      <c r="L28" s="219">
        <v>0</v>
      </c>
      <c r="M28" s="219">
        <v>0</v>
      </c>
      <c r="N28" s="219">
        <v>0</v>
      </c>
      <c r="O28" s="219">
        <v>0</v>
      </c>
      <c r="P28" s="219">
        <v>0</v>
      </c>
    </row>
    <row r="29" spans="1:19">
      <c r="A29" s="23" t="s">
        <v>24</v>
      </c>
      <c r="B29" s="29"/>
      <c r="C29" s="49"/>
      <c r="D29" s="45"/>
      <c r="E29" s="218"/>
      <c r="F29" s="218"/>
      <c r="G29" s="219">
        <v>0</v>
      </c>
      <c r="H29" s="219">
        <v>0</v>
      </c>
      <c r="I29" s="219">
        <v>0</v>
      </c>
      <c r="J29" s="219">
        <v>200000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</row>
    <row r="30" spans="1:19">
      <c r="A30" s="23" t="s">
        <v>25</v>
      </c>
      <c r="B30" s="29"/>
      <c r="C30" s="49"/>
      <c r="D30" s="45"/>
      <c r="E30" s="218"/>
      <c r="F30" s="218"/>
      <c r="G30" s="219">
        <v>0</v>
      </c>
      <c r="H30" s="219">
        <v>0</v>
      </c>
      <c r="I30" s="219">
        <v>0</v>
      </c>
      <c r="J30" s="219">
        <v>-144000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</row>
    <row r="31" spans="1:19">
      <c r="A31" s="23" t="s">
        <v>26</v>
      </c>
      <c r="B31" s="29"/>
      <c r="C31" s="49"/>
      <c r="D31" s="45"/>
      <c r="E31" s="218"/>
      <c r="F31" s="218"/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</row>
    <row r="32" spans="1:19">
      <c r="A32" s="23" t="s">
        <v>27</v>
      </c>
      <c r="B32" s="29"/>
      <c r="C32" s="49"/>
      <c r="D32" s="45"/>
      <c r="E32" s="218"/>
      <c r="F32" s="218"/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219">
        <v>0</v>
      </c>
      <c r="P32" s="219">
        <v>0</v>
      </c>
    </row>
    <row r="33" spans="1:27">
      <c r="A33" s="23" t="s">
        <v>28</v>
      </c>
      <c r="B33" s="35"/>
      <c r="C33" s="51"/>
      <c r="D33" s="45"/>
      <c r="E33" s="218"/>
      <c r="F33" s="218"/>
      <c r="G33" s="219">
        <v>0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</row>
    <row r="34" spans="1:27">
      <c r="A34" s="23"/>
      <c r="B34" s="35"/>
      <c r="C34" s="35"/>
      <c r="D34" s="28"/>
      <c r="E34" s="28"/>
      <c r="F34" s="28"/>
      <c r="G34" s="28"/>
      <c r="H34" s="28"/>
      <c r="I34" s="28"/>
      <c r="J34" s="28"/>
    </row>
    <row r="35" spans="1:27">
      <c r="A35" s="29" t="s">
        <v>29</v>
      </c>
      <c r="B35" s="35"/>
      <c r="C35" s="35"/>
      <c r="D35" s="28"/>
      <c r="E35" s="28"/>
      <c r="F35" s="28"/>
      <c r="G35" s="28"/>
      <c r="H35" s="28"/>
      <c r="I35" s="28"/>
      <c r="J35" s="28"/>
    </row>
    <row r="36" spans="1:27">
      <c r="A36" s="23" t="s">
        <v>30</v>
      </c>
      <c r="B36" s="222">
        <v>9.5000000000000001E-2</v>
      </c>
      <c r="C36" s="35"/>
      <c r="D36" s="28"/>
      <c r="E36" s="28"/>
      <c r="F36" s="28"/>
      <c r="G36" s="28"/>
      <c r="H36" s="28"/>
      <c r="I36" s="28"/>
      <c r="J36" s="28"/>
    </row>
    <row r="37" spans="1:27">
      <c r="A37" s="23" t="s">
        <v>31</v>
      </c>
      <c r="B37" s="35"/>
      <c r="C37" s="51"/>
      <c r="D37" s="45"/>
      <c r="E37" s="218"/>
      <c r="F37" s="218"/>
      <c r="G37" s="219">
        <v>104897</v>
      </c>
      <c r="H37" s="219">
        <v>0</v>
      </c>
      <c r="I37" s="219">
        <v>0</v>
      </c>
      <c r="J37" s="219">
        <v>104897</v>
      </c>
      <c r="K37" s="219">
        <v>0</v>
      </c>
      <c r="L37" s="219">
        <v>0</v>
      </c>
      <c r="M37" s="219">
        <v>104897</v>
      </c>
      <c r="N37" s="219">
        <v>0</v>
      </c>
      <c r="O37" s="219">
        <v>0</v>
      </c>
      <c r="P37" s="219">
        <v>104897</v>
      </c>
    </row>
    <row r="38" spans="1:27">
      <c r="A38" s="23" t="s">
        <v>32</v>
      </c>
      <c r="B38" s="35"/>
      <c r="C38" s="51"/>
      <c r="D38" s="45"/>
      <c r="E38" s="218"/>
      <c r="F38" s="218"/>
      <c r="G38" s="219">
        <f>$B$36*(3/12)*'Example-Balance Sheet'!G38</f>
        <v>29591.858749999999</v>
      </c>
      <c r="H38" s="219">
        <v>0</v>
      </c>
      <c r="I38" s="219">
        <v>0</v>
      </c>
      <c r="J38" s="219">
        <f>$B$36*(3/12)*'Example-Balance Sheet'!J38</f>
        <v>27803.3616453125</v>
      </c>
      <c r="K38" s="219">
        <v>0</v>
      </c>
      <c r="L38" s="219">
        <v>0</v>
      </c>
      <c r="M38" s="219">
        <f>$B$36*(3/12)*'Example-Balance Sheet'!M38</f>
        <v>25972.387734388671</v>
      </c>
      <c r="N38" s="219">
        <v>0</v>
      </c>
      <c r="O38" s="219">
        <v>0</v>
      </c>
      <c r="P38" s="219">
        <f>$B$36*(3/12)*'Example-Balance Sheet'!P38</f>
        <v>24097.928193080403</v>
      </c>
    </row>
    <row r="39" spans="1:27">
      <c r="A39" s="23" t="s">
        <v>33</v>
      </c>
      <c r="B39" s="35"/>
      <c r="C39" s="51"/>
      <c r="D39" s="45"/>
      <c r="E39" s="218"/>
      <c r="F39" s="218"/>
      <c r="G39" s="219">
        <f t="shared" ref="G39:P39" si="1">G37-G38</f>
        <v>75305.141250000001</v>
      </c>
      <c r="H39" s="219">
        <f t="shared" si="1"/>
        <v>0</v>
      </c>
      <c r="I39" s="219">
        <f t="shared" si="1"/>
        <v>0</v>
      </c>
      <c r="J39" s="219">
        <f t="shared" si="1"/>
        <v>77093.6383546875</v>
      </c>
      <c r="K39" s="219">
        <f t="shared" si="1"/>
        <v>0</v>
      </c>
      <c r="L39" s="219">
        <f t="shared" si="1"/>
        <v>0</v>
      </c>
      <c r="M39" s="219">
        <f t="shared" si="1"/>
        <v>78924.612265611329</v>
      </c>
      <c r="N39" s="219">
        <f t="shared" si="1"/>
        <v>0</v>
      </c>
      <c r="O39" s="219">
        <f t="shared" si="1"/>
        <v>0</v>
      </c>
      <c r="P39" s="219">
        <f t="shared" si="1"/>
        <v>80799.071806919601</v>
      </c>
    </row>
    <row r="40" spans="1:27">
      <c r="A40" s="23" t="s">
        <v>34</v>
      </c>
      <c r="B40" s="35"/>
      <c r="C40" s="51"/>
      <c r="D40" s="45"/>
      <c r="E40" s="218"/>
      <c r="F40" s="218"/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9">
        <v>0</v>
      </c>
      <c r="M40" s="219">
        <v>0</v>
      </c>
      <c r="N40" s="219">
        <v>0</v>
      </c>
      <c r="O40" s="219">
        <v>0</v>
      </c>
      <c r="P40" s="219">
        <v>0</v>
      </c>
    </row>
    <row r="41" spans="1:27">
      <c r="A41" s="23"/>
      <c r="B41" s="35"/>
      <c r="C41" s="35"/>
      <c r="D41" s="28"/>
      <c r="E41" s="28"/>
      <c r="F41" s="28"/>
      <c r="G41" s="28"/>
      <c r="H41" s="28"/>
      <c r="I41" s="28"/>
      <c r="J41" s="28"/>
    </row>
    <row r="42" spans="1:27">
      <c r="A42" s="23"/>
      <c r="B42" s="35"/>
      <c r="C42" s="35"/>
      <c r="D42" s="28"/>
      <c r="E42" s="28"/>
      <c r="F42" s="28"/>
      <c r="G42" s="28"/>
      <c r="H42" s="28"/>
      <c r="I42" s="28"/>
      <c r="J42" s="28"/>
    </row>
    <row r="43" spans="1:27">
      <c r="A43" s="36"/>
      <c r="B43" s="36"/>
      <c r="C43" s="36"/>
      <c r="D43" s="36"/>
      <c r="E43" s="37"/>
      <c r="F43" s="38"/>
      <c r="G43" s="37"/>
      <c r="H43" s="37"/>
      <c r="I43" s="37"/>
      <c r="J43" s="37"/>
      <c r="K43" s="3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>
      <c r="A44" s="37"/>
      <c r="B44" s="37"/>
      <c r="C44" s="37"/>
      <c r="D44" s="37"/>
      <c r="F44" s="39"/>
      <c r="G44" s="37"/>
      <c r="H44" s="37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9" customFormat="1">
      <c r="A45" s="20"/>
      <c r="B45" s="20"/>
      <c r="C45" s="20"/>
      <c r="D45" s="20"/>
      <c r="E45" s="16"/>
      <c r="F45" s="40"/>
      <c r="G45" s="16"/>
      <c r="H45" s="16"/>
      <c r="I45" s="16"/>
      <c r="J45" s="16"/>
      <c r="K45" s="16"/>
    </row>
    <row r="46" spans="1:27" s="19" customFormat="1">
      <c r="A46" s="16" t="s">
        <v>35</v>
      </c>
      <c r="B46" s="16"/>
      <c r="C46" s="16"/>
      <c r="D46" s="16"/>
      <c r="E46" s="16"/>
      <c r="F46" s="40"/>
      <c r="G46" s="16"/>
      <c r="H46" s="16"/>
      <c r="I46" s="16"/>
      <c r="J46" s="16"/>
      <c r="K46" s="16"/>
    </row>
    <row r="47" spans="1:27" ht="16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6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2"/>
      <c r="N48" s="4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14" ht="1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6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</sheetData>
  <phoneticPr fontId="0" type="noConversion"/>
  <printOptions horizontalCentered="1"/>
  <pageMargins left="0.43" right="0.47" top="1" bottom="1" header="0.5" footer="0.5"/>
  <pageSetup orientation="portrait"/>
  <headerFooter alignWithMargins="0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tabColor indexed="18"/>
    <pageSetUpPr fitToPage="1"/>
  </sheetPr>
  <dimension ref="A1:X22"/>
  <sheetViews>
    <sheetView showGridLines="0" workbookViewId="0">
      <pane xSplit="3" ySplit="6" topLeftCell="D7" activePane="bottomRight" state="frozen"/>
      <selection pane="topRight" activeCell="C5" sqref="C5"/>
      <selection pane="bottomLeft" activeCell="C5" sqref="C5"/>
      <selection pane="bottomRight" activeCell="M3" sqref="M3"/>
    </sheetView>
  </sheetViews>
  <sheetFormatPr baseColWidth="10" defaultColWidth="9.1640625" defaultRowHeight="14"/>
  <cols>
    <col min="1" max="1" width="3.5" style="150" customWidth="1"/>
    <col min="2" max="2" width="3" style="150" customWidth="1"/>
    <col min="3" max="3" width="34.1640625" style="150" customWidth="1"/>
    <col min="4" max="8" width="12.1640625" style="150" customWidth="1"/>
    <col min="9" max="9" width="13.6640625" style="150" customWidth="1"/>
    <col min="10" max="15" width="12.1640625" style="150" customWidth="1"/>
    <col min="16" max="16384" width="9.1640625" style="150"/>
  </cols>
  <sheetData>
    <row r="1" spans="1:24" s="79" customFormat="1" ht="19">
      <c r="A1" s="244" t="str">
        <f>Assumptions!A1</f>
        <v>Enter Your Company's Name Here On The Assumptions Tab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06"/>
      <c r="M1" s="206"/>
      <c r="N1" s="206"/>
      <c r="O1" s="206"/>
      <c r="P1" s="83"/>
      <c r="Q1" s="180"/>
      <c r="R1" s="180"/>
      <c r="S1" s="180"/>
      <c r="T1" s="180"/>
      <c r="U1" s="180"/>
      <c r="V1" s="180"/>
      <c r="W1" s="180"/>
      <c r="X1" s="180"/>
    </row>
    <row r="2" spans="1:24" s="185" customFormat="1" ht="16">
      <c r="A2" s="233" t="s">
        <v>147</v>
      </c>
      <c r="B2" s="207"/>
      <c r="C2" s="207"/>
      <c r="D2" s="207"/>
      <c r="E2" s="207"/>
      <c r="F2" s="207"/>
      <c r="G2" s="207"/>
      <c r="H2" s="207"/>
      <c r="I2" s="207"/>
      <c r="J2" s="207"/>
      <c r="K2" s="206"/>
      <c r="L2" s="206"/>
      <c r="M2" s="206"/>
      <c r="N2" s="206"/>
      <c r="O2" s="206"/>
      <c r="P2" s="83"/>
      <c r="Q2" s="126"/>
      <c r="R2" s="126"/>
      <c r="S2" s="126"/>
      <c r="T2" s="126"/>
      <c r="U2" s="126"/>
      <c r="V2" s="126"/>
      <c r="W2" s="126"/>
      <c r="X2" s="126"/>
    </row>
    <row r="3" spans="1:24" s="79" customFormat="1" ht="16">
      <c r="A3" s="256" t="str">
        <f>Assumptions!A3</f>
        <v>Enter The Fiscal Year Here On The Assumptions Tab</v>
      </c>
      <c r="B3" s="257"/>
      <c r="C3" s="207"/>
      <c r="D3" s="207"/>
      <c r="E3" s="207"/>
      <c r="F3" s="207"/>
      <c r="G3" s="207"/>
      <c r="H3" s="207"/>
      <c r="I3" s="207"/>
      <c r="J3" s="207"/>
      <c r="K3" s="206"/>
      <c r="L3" s="206"/>
      <c r="M3" s="206"/>
      <c r="N3" s="206"/>
      <c r="O3" s="206"/>
      <c r="P3" s="83"/>
      <c r="Q3" s="180"/>
      <c r="R3" s="180"/>
      <c r="S3" s="180"/>
      <c r="T3" s="180"/>
      <c r="U3" s="180"/>
      <c r="V3" s="180"/>
      <c r="W3" s="180"/>
      <c r="X3" s="180"/>
    </row>
    <row r="4" spans="1:24" s="79" customFormat="1" ht="16">
      <c r="A4" s="245"/>
      <c r="B4" s="255"/>
      <c r="C4" s="255"/>
      <c r="D4" s="255"/>
      <c r="E4" s="255"/>
      <c r="F4" s="255"/>
      <c r="G4" s="255"/>
      <c r="H4" s="255"/>
      <c r="I4" s="255"/>
      <c r="J4" s="255"/>
      <c r="K4" s="249"/>
      <c r="L4" s="249"/>
      <c r="M4" s="249"/>
      <c r="N4" s="249"/>
      <c r="O4" s="249"/>
      <c r="P4" s="83"/>
      <c r="Q4" s="180"/>
      <c r="R4" s="180"/>
      <c r="S4" s="180"/>
      <c r="T4" s="180"/>
      <c r="U4" s="180"/>
      <c r="V4" s="180"/>
      <c r="W4" s="180"/>
      <c r="X4" s="180"/>
    </row>
    <row r="5" spans="1:24" s="187" customFormat="1" ht="19">
      <c r="A5" s="186"/>
      <c r="B5" s="186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24" s="187" customFormat="1" ht="24" customHeight="1">
      <c r="A6" s="189"/>
      <c r="B6" s="189"/>
      <c r="C6" s="189"/>
      <c r="D6" s="190" t="s">
        <v>38</v>
      </c>
      <c r="E6" s="190" t="s">
        <v>39</v>
      </c>
      <c r="F6" s="190" t="s">
        <v>40</v>
      </c>
      <c r="G6" s="190" t="s">
        <v>41</v>
      </c>
      <c r="H6" s="190" t="s">
        <v>42</v>
      </c>
      <c r="I6" s="190" t="s">
        <v>43</v>
      </c>
      <c r="J6" s="190" t="s">
        <v>44</v>
      </c>
      <c r="K6" s="190" t="s">
        <v>45</v>
      </c>
      <c r="L6" s="190" t="s">
        <v>46</v>
      </c>
      <c r="M6" s="190" t="s">
        <v>47</v>
      </c>
      <c r="N6" s="190" t="s">
        <v>6</v>
      </c>
      <c r="O6" s="190" t="s">
        <v>7</v>
      </c>
    </row>
    <row r="7" spans="1:24" s="187" customFormat="1" ht="24" customHeight="1">
      <c r="A7" s="191"/>
      <c r="B7" s="191"/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24" s="187" customFormat="1" ht="18" customHeight="1">
      <c r="A8" s="193" t="s">
        <v>148</v>
      </c>
      <c r="D8" s="194" t="str">
        <f>IF('Balance Sheet'!F36=0,"-",'Balance Sheet'!F18/'Balance Sheet'!F36)</f>
        <v>-</v>
      </c>
      <c r="E8" s="194" t="str">
        <f>IF('Balance Sheet'!G36=0,"-",'Balance Sheet'!G18/'Balance Sheet'!G36)</f>
        <v>-</v>
      </c>
      <c r="F8" s="194" t="str">
        <f>IF('Balance Sheet'!H36=0,"-",'Balance Sheet'!H18/'Balance Sheet'!H36)</f>
        <v>-</v>
      </c>
      <c r="G8" s="194" t="str">
        <f>IF('Balance Sheet'!I36=0,"-",'Balance Sheet'!I18/'Balance Sheet'!I36)</f>
        <v>-</v>
      </c>
      <c r="H8" s="194" t="str">
        <f>IF('Balance Sheet'!J36=0,"-",'Balance Sheet'!J18/'Balance Sheet'!J36)</f>
        <v>-</v>
      </c>
      <c r="I8" s="194" t="str">
        <f>IF('Balance Sheet'!K36=0,"-",'Balance Sheet'!K18/'Balance Sheet'!K36)</f>
        <v>-</v>
      </c>
      <c r="J8" s="194" t="str">
        <f>IF('Balance Sheet'!L36=0,"-",'Balance Sheet'!L18/'Balance Sheet'!L36)</f>
        <v>-</v>
      </c>
      <c r="K8" s="194" t="str">
        <f>IF('Balance Sheet'!M36=0,"-",'Balance Sheet'!M18/'Balance Sheet'!M36)</f>
        <v>-</v>
      </c>
      <c r="L8" s="194" t="str">
        <f>IF('Balance Sheet'!N36=0,"-",'Balance Sheet'!N18/'Balance Sheet'!N36)</f>
        <v>-</v>
      </c>
      <c r="M8" s="194" t="str">
        <f>IF('Balance Sheet'!O36=0,"-",'Balance Sheet'!O18/'Balance Sheet'!O36)</f>
        <v>-</v>
      </c>
      <c r="N8" s="194" t="str">
        <f>IF('Balance Sheet'!P36=0,"-",'Balance Sheet'!P18/'Balance Sheet'!P36)</f>
        <v>-</v>
      </c>
      <c r="O8" s="194" t="str">
        <f>IF('Balance Sheet'!Q36=0,"-",'Balance Sheet'!Q18/'Balance Sheet'!Q36)</f>
        <v>-</v>
      </c>
      <c r="P8" s="195"/>
      <c r="Q8" s="195"/>
      <c r="R8" s="195"/>
    </row>
    <row r="9" spans="1:24" s="187" customFormat="1">
      <c r="A9" s="193"/>
      <c r="B9" s="193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5"/>
      <c r="Q9" s="195"/>
      <c r="R9" s="195"/>
    </row>
    <row r="10" spans="1:24" s="197" customFormat="1" ht="12.75" customHeight="1">
      <c r="A10" s="193" t="s">
        <v>149</v>
      </c>
      <c r="D10" s="198">
        <f>+'Balance Sheet'!F49</f>
        <v>0</v>
      </c>
      <c r="E10" s="198">
        <f>+'Balance Sheet'!G49</f>
        <v>0</v>
      </c>
      <c r="F10" s="198">
        <f>+'Balance Sheet'!H49</f>
        <v>0</v>
      </c>
      <c r="G10" s="198">
        <f>+'Balance Sheet'!I49</f>
        <v>0</v>
      </c>
      <c r="H10" s="198">
        <f>+'Balance Sheet'!J49</f>
        <v>0</v>
      </c>
      <c r="I10" s="198">
        <f>+'Balance Sheet'!K49</f>
        <v>0</v>
      </c>
      <c r="J10" s="198">
        <f>+'Balance Sheet'!L49</f>
        <v>0</v>
      </c>
      <c r="K10" s="198">
        <f>+'Balance Sheet'!M49</f>
        <v>0</v>
      </c>
      <c r="L10" s="198">
        <f>+'Balance Sheet'!N49</f>
        <v>0</v>
      </c>
      <c r="M10" s="198">
        <f>+'Balance Sheet'!O49</f>
        <v>0</v>
      </c>
      <c r="N10" s="198">
        <f>+'Balance Sheet'!P49</f>
        <v>0</v>
      </c>
      <c r="O10" s="198">
        <f>+'Balance Sheet'!Q49</f>
        <v>0</v>
      </c>
    </row>
    <row r="11" spans="1:24" s="197" customFormat="1" ht="12.75" customHeight="1">
      <c r="A11" s="193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</row>
    <row r="12" spans="1:24">
      <c r="A12" s="200" t="s">
        <v>150</v>
      </c>
      <c r="C12" s="201"/>
      <c r="D12" s="202" t="str">
        <f>IF('Balance Sheet'!F49=0,"-",'Balance Sheet'!F40/'Balance Sheet'!F49)</f>
        <v>-</v>
      </c>
      <c r="E12" s="202" t="str">
        <f>IF('Balance Sheet'!G49=0,"-",'Balance Sheet'!G40/'Balance Sheet'!G49)</f>
        <v>-</v>
      </c>
      <c r="F12" s="202" t="str">
        <f>IF('Balance Sheet'!H49=0,"-",'Balance Sheet'!H40/'Balance Sheet'!H49)</f>
        <v>-</v>
      </c>
      <c r="G12" s="202" t="str">
        <f>IF('Balance Sheet'!I49=0,"-",'Balance Sheet'!I40/'Balance Sheet'!I49)</f>
        <v>-</v>
      </c>
      <c r="H12" s="202" t="str">
        <f>IF('Balance Sheet'!J49=0,"-",'Balance Sheet'!J40/'Balance Sheet'!J49)</f>
        <v>-</v>
      </c>
      <c r="I12" s="202" t="str">
        <f>IF('Balance Sheet'!K49=0,"-",'Balance Sheet'!K40/'Balance Sheet'!K49)</f>
        <v>-</v>
      </c>
      <c r="J12" s="202" t="str">
        <f>IF('Balance Sheet'!L49=0,"-",'Balance Sheet'!L40/'Balance Sheet'!L49)</f>
        <v>-</v>
      </c>
      <c r="K12" s="202" t="str">
        <f>IF('Balance Sheet'!M49=0,"-",'Balance Sheet'!M40/'Balance Sheet'!M49)</f>
        <v>-</v>
      </c>
      <c r="L12" s="202" t="str">
        <f>IF('Balance Sheet'!N49=0,"-",'Balance Sheet'!N40/'Balance Sheet'!N49)</f>
        <v>-</v>
      </c>
      <c r="M12" s="202" t="str">
        <f>IF('Balance Sheet'!O49=0,"-",'Balance Sheet'!O40/'Balance Sheet'!O49)</f>
        <v>-</v>
      </c>
      <c r="N12" s="202" t="str">
        <f>IF('Balance Sheet'!P49=0,"-",'Balance Sheet'!P40/'Balance Sheet'!P49)</f>
        <v>-</v>
      </c>
      <c r="O12" s="202" t="str">
        <f>IF('Balance Sheet'!Q49=0,"-",'Balance Sheet'!Q40/'Balance Sheet'!Q49)</f>
        <v>-</v>
      </c>
      <c r="P12" s="203"/>
      <c r="Q12" s="203"/>
      <c r="R12" s="203"/>
    </row>
    <row r="13" spans="1:24"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24">
      <c r="A14" s="200" t="s">
        <v>151</v>
      </c>
      <c r="D14" s="202" t="str">
        <f>IF('Income Stmt'!C64=0,"-",('Income Stmt'!C61)/'Income Stmt'!C64)</f>
        <v>-</v>
      </c>
      <c r="E14" s="202" t="str">
        <f>IF('Income Stmt'!D64=0,"-",('Income Stmt'!D61)/'Income Stmt'!D64)</f>
        <v>-</v>
      </c>
      <c r="F14" s="202" t="str">
        <f>IF('Income Stmt'!E64=0,"-",('Income Stmt'!E61)/'Income Stmt'!E64)</f>
        <v>-</v>
      </c>
      <c r="G14" s="202" t="str">
        <f>IF('Income Stmt'!F64=0,"-",('Income Stmt'!F61)/'Income Stmt'!F64)</f>
        <v>-</v>
      </c>
      <c r="H14" s="202" t="str">
        <f>IF('Income Stmt'!G64=0,"-",('Income Stmt'!G61)/'Income Stmt'!G64)</f>
        <v>-</v>
      </c>
      <c r="I14" s="202" t="str">
        <f>IF('Income Stmt'!H64=0,"-",('Income Stmt'!H61)/'Income Stmt'!H64)</f>
        <v>-</v>
      </c>
      <c r="J14" s="202" t="str">
        <f>IF('Income Stmt'!I64=0,"-",('Income Stmt'!I61)/'Income Stmt'!I64)</f>
        <v>-</v>
      </c>
      <c r="K14" s="202" t="str">
        <f>IF('Income Stmt'!J64=0,"-",('Income Stmt'!J61)/'Income Stmt'!J64)</f>
        <v>-</v>
      </c>
      <c r="L14" s="202" t="str">
        <f>IF('Income Stmt'!K64=0,"-",('Income Stmt'!K61)/'Income Stmt'!K64)</f>
        <v>-</v>
      </c>
      <c r="M14" s="202" t="str">
        <f>IF('Income Stmt'!L64=0,"-",('Income Stmt'!L61)/'Income Stmt'!L64)</f>
        <v>-</v>
      </c>
      <c r="N14" s="202" t="str">
        <f>IF('Income Stmt'!M64=0,"-",('Income Stmt'!M61)/'Income Stmt'!M64)</f>
        <v>-</v>
      </c>
      <c r="O14" s="202" t="str">
        <f>IF('Income Stmt'!N64=0,"-",('Income Stmt'!N61)/'Income Stmt'!N64)</f>
        <v>-</v>
      </c>
    </row>
    <row r="15" spans="1:24">
      <c r="A15" s="200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24">
      <c r="A16" s="200" t="s">
        <v>152</v>
      </c>
      <c r="D16" s="202" t="str">
        <f>IF('Income Stmt'!C74=0,"-",'Balance Sheet'!F38/'Income Stmt'!C74)</f>
        <v>-</v>
      </c>
      <c r="E16" s="202" t="str">
        <f>IF('Income Stmt'!D74=0,"-",'Balance Sheet'!G38/'Income Stmt'!D74)</f>
        <v>-</v>
      </c>
      <c r="F16" s="202" t="str">
        <f>IF('Income Stmt'!E74=0,"-",'Balance Sheet'!H38/'Income Stmt'!E74)</f>
        <v>-</v>
      </c>
      <c r="G16" s="202" t="str">
        <f>IF('Income Stmt'!F74=0,"-",'Balance Sheet'!I38/'Income Stmt'!F74)</f>
        <v>-</v>
      </c>
      <c r="H16" s="202" t="str">
        <f>IF('Income Stmt'!G74=0,"-",'Balance Sheet'!J38/'Income Stmt'!G74)</f>
        <v>-</v>
      </c>
      <c r="I16" s="202" t="str">
        <f>IF('Income Stmt'!H74=0,"-",'Balance Sheet'!K38/'Income Stmt'!H74)</f>
        <v>-</v>
      </c>
      <c r="J16" s="202" t="str">
        <f>IF('Income Stmt'!I74=0,"-",'Balance Sheet'!L38/'Income Stmt'!I74)</f>
        <v>-</v>
      </c>
      <c r="K16" s="202" t="str">
        <f>IF('Income Stmt'!J74=0,"-",'Balance Sheet'!M38/'Income Stmt'!J74)</f>
        <v>-</v>
      </c>
      <c r="L16" s="202" t="str">
        <f>IF('Income Stmt'!K74=0,"-",'Balance Sheet'!N38/'Income Stmt'!K74)</f>
        <v>-</v>
      </c>
      <c r="M16" s="202" t="str">
        <f>IF('Income Stmt'!L74=0,"-",'Balance Sheet'!O38/'Income Stmt'!L74)</f>
        <v>-</v>
      </c>
      <c r="N16" s="202" t="str">
        <f>IF('Income Stmt'!M74=0,"-",'Balance Sheet'!P38/'Income Stmt'!M74)</f>
        <v>-</v>
      </c>
      <c r="O16" s="202" t="str">
        <f>IF('Income Stmt'!N74=0,"-",'Balance Sheet'!Q38/'Income Stmt'!N74)</f>
        <v>-</v>
      </c>
    </row>
    <row r="17" spans="1:15">
      <c r="A17" s="200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</row>
    <row r="18" spans="1:15">
      <c r="A18" s="200" t="s">
        <v>153</v>
      </c>
      <c r="D18" s="202" t="str">
        <f>IF('Income Stmt'!C15=0,"-",((0.5*('Balance Sheet'!E12+'Balance Sheet'!F12))/'Income Stmt'!C15)*31)</f>
        <v>-</v>
      </c>
      <c r="E18" s="202" t="str">
        <f>IF('Income Stmt'!D15=0,"-",((0.5*('Balance Sheet'!F12+'Balance Sheet'!G12))/'Income Stmt'!D15)*31)</f>
        <v>-</v>
      </c>
      <c r="F18" s="202" t="str">
        <f>IF('Income Stmt'!E15=0,"-",((0.5*('Balance Sheet'!G12+'Balance Sheet'!H12))/'Income Stmt'!E15)*31)</f>
        <v>-</v>
      </c>
      <c r="G18" s="202" t="str">
        <f>IF('Income Stmt'!F15=0,"-",((0.5*('Balance Sheet'!H12+'Balance Sheet'!I12))/'Income Stmt'!F15)*31)</f>
        <v>-</v>
      </c>
      <c r="H18" s="202" t="str">
        <f>IF('Income Stmt'!G15=0,"-",((0.5*('Balance Sheet'!I12+'Balance Sheet'!J12))/'Income Stmt'!G15)*31)</f>
        <v>-</v>
      </c>
      <c r="I18" s="202" t="str">
        <f>IF('Income Stmt'!H15=0,"-",((0.5*('Balance Sheet'!J12+'Balance Sheet'!K12))/'Income Stmt'!H15)*31)</f>
        <v>-</v>
      </c>
      <c r="J18" s="202" t="str">
        <f>IF('Income Stmt'!I15=0,"-",((0.5*('Balance Sheet'!K12+'Balance Sheet'!L12))/'Income Stmt'!I15)*31)</f>
        <v>-</v>
      </c>
      <c r="K18" s="202" t="str">
        <f>IF('Income Stmt'!J15=0,"-",((0.5*('Balance Sheet'!L12+'Balance Sheet'!M12))/'Income Stmt'!J15)*31)</f>
        <v>-</v>
      </c>
      <c r="L18" s="202" t="str">
        <f>IF('Income Stmt'!K15=0,"-",((0.5*('Balance Sheet'!M12+'Balance Sheet'!N12))/'Income Stmt'!K15)*31)</f>
        <v>-</v>
      </c>
      <c r="M18" s="202" t="str">
        <f>IF('Income Stmt'!L15=0,"-",((0.5*('Balance Sheet'!N12+'Balance Sheet'!O12))/'Income Stmt'!L15)*31)</f>
        <v>-</v>
      </c>
      <c r="N18" s="202" t="str">
        <f>IF('Income Stmt'!M15=0,"-",((0.5*('Balance Sheet'!O12+'Balance Sheet'!P12))/'Income Stmt'!M15)*31)</f>
        <v>-</v>
      </c>
      <c r="O18" s="202" t="str">
        <f>IF('Income Stmt'!N15=0,"-",((0.5*('Balance Sheet'!P12+'Balance Sheet'!Q12))/'Income Stmt'!N15)*31)</f>
        <v>-</v>
      </c>
    </row>
    <row r="19" spans="1:15">
      <c r="A19" s="200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</row>
    <row r="20" spans="1:15">
      <c r="A20" s="200" t="s">
        <v>154</v>
      </c>
      <c r="D20" s="202" t="str">
        <f>IF(Assumptions!E18=0,"-",((0.5*('Balance Sheet'!E31+'Balance Sheet'!F31)/Assumptions!E18)*31))</f>
        <v>-</v>
      </c>
      <c r="E20" s="202" t="str">
        <f>IF(Assumptions!F18=0,"-",((0.5*('Balance Sheet'!F31+'Balance Sheet'!G31)/Assumptions!F18)*28))</f>
        <v>-</v>
      </c>
      <c r="F20" s="202" t="str">
        <f>IF(Assumptions!G18=0,"-",((0.5*('Balance Sheet'!G31+'Balance Sheet'!H31)/Assumptions!G18)*31))</f>
        <v>-</v>
      </c>
      <c r="G20" s="202" t="str">
        <f>IF(Assumptions!H18=0,"-",((0.5*('Balance Sheet'!H31+'Balance Sheet'!I31)/Assumptions!H18)*30))</f>
        <v>-</v>
      </c>
      <c r="H20" s="202" t="str">
        <f>IF(Assumptions!I18=0,"-",((0.5*('Balance Sheet'!I31+'Balance Sheet'!J31)/Assumptions!I18)*31))</f>
        <v>-</v>
      </c>
      <c r="I20" s="202" t="str">
        <f>IF(Assumptions!J18=0,"-",((0.5*('Balance Sheet'!J31+'Balance Sheet'!K31)/Assumptions!J18)*30))</f>
        <v>-</v>
      </c>
      <c r="J20" s="202" t="str">
        <f>IF(Assumptions!K18=0,"-",((0.5*('Balance Sheet'!K31+'Balance Sheet'!L31)/Assumptions!K18)*31))</f>
        <v>-</v>
      </c>
      <c r="K20" s="202" t="str">
        <f>IF(Assumptions!L18=0,"-",((0.5*('Balance Sheet'!L31+'Balance Sheet'!M31)/Assumptions!L18)*31))</f>
        <v>-</v>
      </c>
      <c r="L20" s="202" t="str">
        <f>IF(Assumptions!M18=0,"-",((0.5*('Balance Sheet'!M31+'Balance Sheet'!N31)/Assumptions!M18)*30))</f>
        <v>-</v>
      </c>
      <c r="M20" s="202" t="str">
        <f>IF(Assumptions!N18=0,"-",((0.5*('Balance Sheet'!N31+'Balance Sheet'!O31)/Assumptions!N18)*31))</f>
        <v>-</v>
      </c>
      <c r="N20" s="202" t="str">
        <f>IF(Assumptions!O18=0,"-",((0.5*('Balance Sheet'!O31+'Balance Sheet'!P31)/Assumptions!O18)*30))</f>
        <v>-</v>
      </c>
      <c r="O20" s="202" t="str">
        <f>IF(Assumptions!P18=0,"-",((0.5*('Balance Sheet'!P31+'Balance Sheet'!Q31)/Assumptions!P18)*31))</f>
        <v>-</v>
      </c>
    </row>
    <row r="21" spans="1:15">
      <c r="A21" s="200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1:15">
      <c r="A22" s="200" t="s">
        <v>155</v>
      </c>
      <c r="D22" s="202" t="str">
        <f>IF('Income Stmt'!C24=0,"-",((0.5*('Balance Sheet'!E13+'Balance Sheet'!F13)/'Income Stmt'!C24))*31)</f>
        <v>-</v>
      </c>
      <c r="E22" s="202" t="str">
        <f>IF('Income Stmt'!D24=0,"-",((0.5*('Balance Sheet'!F13+'Balance Sheet'!G13)/'Income Stmt'!D24))*28)</f>
        <v>-</v>
      </c>
      <c r="F22" s="202" t="str">
        <f>IF('Income Stmt'!E24=0,"-",((0.5*('Balance Sheet'!G13+'Balance Sheet'!H13)/'Income Stmt'!E24))*31)</f>
        <v>-</v>
      </c>
      <c r="G22" s="202" t="str">
        <f>IF('Income Stmt'!F24=0,"-",((0.5*('Balance Sheet'!H13+'Balance Sheet'!I13)/'Income Stmt'!F24))*30)</f>
        <v>-</v>
      </c>
      <c r="H22" s="202" t="str">
        <f>IF('Income Stmt'!G24=0,"-",((0.5*('Balance Sheet'!I13+'Balance Sheet'!J13)/'Income Stmt'!G24))*31)</f>
        <v>-</v>
      </c>
      <c r="I22" s="202" t="str">
        <f>IF('Income Stmt'!H24=0,"-",((0.5*('Balance Sheet'!J13+'Balance Sheet'!K13)/'Income Stmt'!H24))*30)</f>
        <v>-</v>
      </c>
      <c r="J22" s="202" t="str">
        <f>IF('Income Stmt'!I24=0,"-",((0.5*('Balance Sheet'!K13+'Balance Sheet'!L13)/'Income Stmt'!I24))*31)</f>
        <v>-</v>
      </c>
      <c r="K22" s="202" t="str">
        <f>IF('Income Stmt'!J24=0,"-",((0.5*('Balance Sheet'!L13+'Balance Sheet'!M13)/'Income Stmt'!J24))*31)</f>
        <v>-</v>
      </c>
      <c r="L22" s="202" t="str">
        <f>IF('Income Stmt'!K24=0,"-",((0.5*('Balance Sheet'!M13+'Balance Sheet'!N13)/'Income Stmt'!K24))*30)</f>
        <v>-</v>
      </c>
      <c r="M22" s="202" t="str">
        <f>IF('Income Stmt'!L24=0,"-",((0.5*('Balance Sheet'!N13+'Balance Sheet'!O13)/'Income Stmt'!L24))*31)</f>
        <v>-</v>
      </c>
      <c r="N22" s="202" t="str">
        <f>IF('Income Stmt'!M24=0,"-",((0.5*('Balance Sheet'!O13+'Balance Sheet'!P13)/'Income Stmt'!M24))*30)</f>
        <v>-</v>
      </c>
      <c r="O22" s="202" t="str">
        <f>IF('Income Stmt'!N24=0,"-",((0.5*('Balance Sheet'!P13+'Balance Sheet'!Q13)/'Income Stmt'!N24))*31)</f>
        <v>-</v>
      </c>
    </row>
  </sheetData>
  <phoneticPr fontId="0" type="noConversion"/>
  <printOptions horizontalCentered="1"/>
  <pageMargins left="0.25" right="0.25" top="0.75" bottom="0.75" header="0.5" footer="0.5"/>
  <pageSetup scale="69" orientation="landscape"/>
  <headerFooter alignWithMargins="0"/>
  <ignoredErrors>
    <ignoredError sqref="D15 D12:O12 D14:O14 E16:O16 E13:O13 E20:O20 D16 E15:O15 D18 P18:U18 E18:O18 D22:O22 D20 D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1"/>
    <pageSetUpPr fitToPage="1"/>
  </sheetPr>
  <dimension ref="A1:IV854"/>
  <sheetViews>
    <sheetView showGridLines="0" workbookViewId="0">
      <selection activeCell="Q5" sqref="Q5"/>
    </sheetView>
  </sheetViews>
  <sheetFormatPr baseColWidth="10" defaultColWidth="8" defaultRowHeight="14"/>
  <cols>
    <col min="1" max="1" width="24.6640625" style="63" customWidth="1"/>
    <col min="2" max="2" width="8" style="61" customWidth="1"/>
    <col min="3" max="3" width="10.5" style="61" bestFit="1" customWidth="1"/>
    <col min="4" max="4" width="10.5" style="63" bestFit="1" customWidth="1"/>
    <col min="5" max="5" width="10.5" style="61" bestFit="1" customWidth="1"/>
    <col min="6" max="7" width="10.5" style="63" bestFit="1" customWidth="1"/>
    <col min="8" max="8" width="10.5" style="61" bestFit="1" customWidth="1"/>
    <col min="9" max="9" width="10.5" style="63" bestFit="1" customWidth="1"/>
    <col min="10" max="10" width="11" style="63" bestFit="1" customWidth="1"/>
    <col min="11" max="11" width="11" style="61" bestFit="1" customWidth="1"/>
    <col min="12" max="13" width="11" style="63" bestFit="1" customWidth="1"/>
    <col min="14" max="14" width="11" style="61" bestFit="1" customWidth="1"/>
    <col min="15" max="15" width="12" style="63" bestFit="1" customWidth="1"/>
    <col min="16" max="16" width="12.6640625" style="62" customWidth="1"/>
    <col min="17" max="17" width="14" style="63" customWidth="1"/>
    <col min="18" max="18" width="11.5" style="63" customWidth="1"/>
    <col min="19" max="19" width="1.5" style="61" customWidth="1"/>
    <col min="20" max="20" width="17.6640625" style="63" customWidth="1"/>
    <col min="21" max="21" width="8" style="63" customWidth="1"/>
    <col min="22" max="22" width="1.5" style="61" customWidth="1"/>
    <col min="23" max="16384" width="8" style="63"/>
  </cols>
  <sheetData>
    <row r="1" spans="1:26" s="55" customFormat="1" ht="19">
      <c r="A1" s="244" t="str">
        <f>'Example-Assumptions'!A1</f>
        <v>Acme Company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  <c r="P1" s="53"/>
      <c r="Q1" s="54"/>
      <c r="R1" s="54"/>
      <c r="S1" s="54"/>
      <c r="T1" s="54"/>
      <c r="U1" s="54"/>
      <c r="V1" s="54"/>
      <c r="W1" s="54"/>
      <c r="X1" s="54"/>
    </row>
    <row r="2" spans="1:26" s="59" customFormat="1" ht="15">
      <c r="A2" s="56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3"/>
      <c r="L2" s="53"/>
      <c r="M2" s="53"/>
      <c r="N2" s="53"/>
      <c r="O2" s="53"/>
      <c r="P2" s="53"/>
      <c r="Q2" s="58"/>
      <c r="R2" s="58"/>
      <c r="S2" s="58"/>
      <c r="T2" s="58"/>
      <c r="U2" s="58"/>
      <c r="V2" s="58"/>
      <c r="W2" s="58"/>
      <c r="X2" s="58"/>
    </row>
    <row r="3" spans="1:26" s="55" customFormat="1" ht="15">
      <c r="A3" s="56" t="str">
        <f>'Example-Assumptions'!A3</f>
        <v>FY2019</v>
      </c>
      <c r="B3" s="57"/>
      <c r="C3" s="57"/>
      <c r="D3" s="57"/>
      <c r="E3" s="57"/>
      <c r="F3" s="57"/>
      <c r="G3" s="57"/>
      <c r="H3" s="57"/>
      <c r="I3" s="57"/>
      <c r="J3" s="57"/>
      <c r="K3" s="53"/>
      <c r="L3" s="53"/>
      <c r="M3" s="53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</row>
    <row r="4" spans="1:26" ht="16">
      <c r="A4" s="245"/>
      <c r="B4" s="246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61"/>
      <c r="R4" s="61"/>
      <c r="T4" s="61"/>
      <c r="U4" s="61"/>
      <c r="W4" s="61"/>
      <c r="X4" s="61"/>
    </row>
    <row r="5" spans="1:26">
      <c r="A5" s="64" t="s">
        <v>35</v>
      </c>
      <c r="D5" s="61"/>
      <c r="F5" s="61"/>
      <c r="G5" s="61"/>
      <c r="I5" s="61"/>
      <c r="J5" s="61"/>
      <c r="L5" s="61"/>
      <c r="M5" s="61"/>
      <c r="O5" s="61"/>
      <c r="Q5" s="61"/>
      <c r="R5" s="61"/>
      <c r="T5" s="61"/>
      <c r="U5" s="61"/>
      <c r="W5" s="61"/>
      <c r="X5" s="61"/>
    </row>
    <row r="6" spans="1:26" ht="12.75" customHeight="1">
      <c r="C6" s="65" t="s">
        <v>37</v>
      </c>
      <c r="D6" s="65" t="s">
        <v>37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1"/>
      <c r="Q6" s="61"/>
      <c r="R6" s="61"/>
      <c r="T6" s="61"/>
      <c r="U6" s="61"/>
      <c r="W6" s="61"/>
      <c r="X6" s="61"/>
    </row>
    <row r="7" spans="1:26" s="67" customFormat="1">
      <c r="B7" s="68"/>
      <c r="C7" s="69" t="s">
        <v>38</v>
      </c>
      <c r="D7" s="69" t="s">
        <v>39</v>
      </c>
      <c r="E7" s="69" t="s">
        <v>40</v>
      </c>
      <c r="F7" s="69" t="s">
        <v>41</v>
      </c>
      <c r="G7" s="69" t="s">
        <v>42</v>
      </c>
      <c r="H7" s="69" t="s">
        <v>43</v>
      </c>
      <c r="I7" s="69" t="s">
        <v>44</v>
      </c>
      <c r="J7" s="69" t="s">
        <v>45</v>
      </c>
      <c r="K7" s="69" t="s">
        <v>46</v>
      </c>
      <c r="L7" s="69" t="s">
        <v>47</v>
      </c>
      <c r="M7" s="69" t="s">
        <v>6</v>
      </c>
      <c r="N7" s="69" t="s">
        <v>7</v>
      </c>
      <c r="O7" s="70" t="s">
        <v>48</v>
      </c>
      <c r="P7" s="71"/>
      <c r="Q7" s="72"/>
    </row>
    <row r="8" spans="1:26">
      <c r="B8" s="73"/>
      <c r="C8" s="74" t="s">
        <v>49</v>
      </c>
      <c r="D8" s="74" t="s">
        <v>49</v>
      </c>
      <c r="E8" s="74" t="s">
        <v>49</v>
      </c>
      <c r="F8" s="74" t="s">
        <v>49</v>
      </c>
      <c r="G8" s="74" t="s">
        <v>49</v>
      </c>
      <c r="H8" s="74" t="s">
        <v>49</v>
      </c>
      <c r="I8" s="74" t="s">
        <v>49</v>
      </c>
      <c r="J8" s="74" t="s">
        <v>49</v>
      </c>
      <c r="K8" s="74" t="s">
        <v>49</v>
      </c>
      <c r="L8" s="74" t="s">
        <v>49</v>
      </c>
      <c r="M8" s="74" t="s">
        <v>49</v>
      </c>
      <c r="N8" s="74" t="s">
        <v>49</v>
      </c>
      <c r="O8" s="75" t="s">
        <v>49</v>
      </c>
      <c r="P8" s="76" t="s">
        <v>50</v>
      </c>
      <c r="Q8" s="74"/>
      <c r="R8" s="73"/>
      <c r="S8" s="74"/>
      <c r="T8" s="74"/>
      <c r="U8" s="73"/>
      <c r="V8" s="74"/>
      <c r="W8" s="74"/>
      <c r="X8" s="73"/>
      <c r="Y8" s="74"/>
      <c r="Z8" s="74"/>
    </row>
    <row r="9" spans="1:26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7"/>
      <c r="P9" s="78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s="79" customFormat="1">
      <c r="A10" s="79" t="s">
        <v>51</v>
      </c>
      <c r="B10" s="80"/>
      <c r="C10" s="81">
        <v>512345</v>
      </c>
      <c r="D10" s="81">
        <v>523834</v>
      </c>
      <c r="E10" s="81">
        <v>530000</v>
      </c>
      <c r="F10" s="81">
        <v>530000</v>
      </c>
      <c r="G10" s="81">
        <v>545000</v>
      </c>
      <c r="H10" s="81">
        <v>545000</v>
      </c>
      <c r="I10" s="81">
        <v>550000</v>
      </c>
      <c r="J10" s="81">
        <v>550000</v>
      </c>
      <c r="K10" s="81">
        <v>550000</v>
      </c>
      <c r="L10" s="81">
        <v>575000</v>
      </c>
      <c r="M10" s="81">
        <v>575000</v>
      </c>
      <c r="N10" s="81">
        <v>575000</v>
      </c>
      <c r="O10" s="82">
        <f>SUM(C10:N10)</f>
        <v>6561179</v>
      </c>
      <c r="P10" s="83">
        <f>IF(O12=0,0,O10/$O$12)</f>
        <v>0.38147527307064449</v>
      </c>
      <c r="Q10" s="84"/>
      <c r="R10" s="80"/>
      <c r="S10" s="80"/>
      <c r="T10" s="85"/>
      <c r="U10" s="80"/>
      <c r="V10" s="80"/>
      <c r="W10" s="85"/>
      <c r="X10" s="80"/>
      <c r="Y10" s="80"/>
      <c r="Z10" s="85"/>
    </row>
    <row r="11" spans="1:26" s="79" customFormat="1">
      <c r="A11" s="79" t="s">
        <v>52</v>
      </c>
      <c r="B11" s="80"/>
      <c r="C11" s="86">
        <v>873921</v>
      </c>
      <c r="D11" s="86">
        <v>864387</v>
      </c>
      <c r="E11" s="86">
        <v>875000</v>
      </c>
      <c r="F11" s="86">
        <v>875000</v>
      </c>
      <c r="G11" s="86">
        <v>875000</v>
      </c>
      <c r="H11" s="86">
        <v>900000</v>
      </c>
      <c r="I11" s="86">
        <v>900000</v>
      </c>
      <c r="J11" s="86">
        <v>900000</v>
      </c>
      <c r="K11" s="86">
        <v>925000</v>
      </c>
      <c r="L11" s="86">
        <v>925000</v>
      </c>
      <c r="M11" s="86">
        <v>875000</v>
      </c>
      <c r="N11" s="86">
        <v>850000</v>
      </c>
      <c r="O11" s="87">
        <f>SUM(C11:N11)</f>
        <v>10638308</v>
      </c>
      <c r="P11" s="83">
        <f>IF(O13=0,0,O11/$O$12)</f>
        <v>0</v>
      </c>
      <c r="Q11" s="84"/>
      <c r="R11" s="80"/>
      <c r="S11" s="80"/>
      <c r="T11" s="85"/>
      <c r="U11" s="80"/>
      <c r="V11" s="80"/>
      <c r="W11" s="85"/>
      <c r="X11" s="80"/>
      <c r="Y11" s="80"/>
      <c r="Z11" s="85"/>
    </row>
    <row r="12" spans="1:26" s="79" customFormat="1">
      <c r="A12" s="79" t="s">
        <v>53</v>
      </c>
      <c r="B12" s="80"/>
      <c r="C12" s="81">
        <v>1386266</v>
      </c>
      <c r="D12" s="81">
        <v>1388221</v>
      </c>
      <c r="E12" s="81">
        <f t="shared" ref="E12:O12" si="0">SUM(E10:E11)</f>
        <v>1405000</v>
      </c>
      <c r="F12" s="81">
        <f t="shared" si="0"/>
        <v>1405000</v>
      </c>
      <c r="G12" s="81">
        <f t="shared" si="0"/>
        <v>1420000</v>
      </c>
      <c r="H12" s="81">
        <f t="shared" si="0"/>
        <v>1445000</v>
      </c>
      <c r="I12" s="81">
        <f t="shared" si="0"/>
        <v>1450000</v>
      </c>
      <c r="J12" s="81">
        <f t="shared" si="0"/>
        <v>1450000</v>
      </c>
      <c r="K12" s="81">
        <f t="shared" si="0"/>
        <v>1475000</v>
      </c>
      <c r="L12" s="81">
        <f t="shared" si="0"/>
        <v>1500000</v>
      </c>
      <c r="M12" s="81">
        <f t="shared" si="0"/>
        <v>1450000</v>
      </c>
      <c r="N12" s="81">
        <f t="shared" si="0"/>
        <v>1425000</v>
      </c>
      <c r="O12" s="223">
        <f t="shared" si="0"/>
        <v>17199487</v>
      </c>
      <c r="P12" s="83">
        <f>IF(O14=0,0,O12/$O$12)</f>
        <v>0</v>
      </c>
      <c r="Q12" s="84"/>
      <c r="R12" s="80"/>
      <c r="S12" s="80"/>
      <c r="T12" s="85"/>
      <c r="U12" s="80"/>
      <c r="V12" s="80"/>
      <c r="W12" s="85"/>
      <c r="X12" s="80"/>
      <c r="Y12" s="80"/>
      <c r="Z12" s="85"/>
    </row>
    <row r="13" spans="1:26"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92"/>
      <c r="Q13" s="93"/>
      <c r="R13" s="89"/>
      <c r="S13" s="89"/>
      <c r="T13" s="93"/>
      <c r="U13" s="89"/>
      <c r="V13" s="89"/>
      <c r="W13" s="93"/>
      <c r="X13" s="89"/>
      <c r="Y13" s="89"/>
      <c r="Z13" s="93"/>
    </row>
    <row r="14" spans="1:26">
      <c r="A14" s="63" t="s">
        <v>54</v>
      </c>
      <c r="B14" s="89"/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1">
        <f>SUM(C14:N14)</f>
        <v>0</v>
      </c>
      <c r="P14" s="92">
        <f>IF(O12=0,0,O14/$O$12)</f>
        <v>0</v>
      </c>
      <c r="Q14" s="93"/>
      <c r="R14" s="89"/>
      <c r="S14" s="89"/>
      <c r="T14" s="93"/>
      <c r="U14" s="89"/>
      <c r="V14" s="89"/>
      <c r="W14" s="93"/>
      <c r="X14" s="89"/>
      <c r="Y14" s="89"/>
      <c r="Z14" s="93"/>
    </row>
    <row r="15" spans="1:26" s="94" customFormat="1">
      <c r="O15" s="95"/>
    </row>
    <row r="16" spans="1:26" s="97" customFormat="1">
      <c r="A16" s="96" t="s">
        <v>55</v>
      </c>
      <c r="C16" s="97">
        <v>317843</v>
      </c>
      <c r="D16" s="97">
        <v>322874</v>
      </c>
      <c r="E16" s="97">
        <v>325000</v>
      </c>
      <c r="F16" s="97">
        <v>325000</v>
      </c>
      <c r="G16" s="97">
        <v>335000</v>
      </c>
      <c r="H16" s="97">
        <v>335000</v>
      </c>
      <c r="I16" s="97">
        <v>337500</v>
      </c>
      <c r="J16" s="97">
        <v>337500</v>
      </c>
      <c r="K16" s="97">
        <v>337500</v>
      </c>
      <c r="L16" s="97">
        <v>355000</v>
      </c>
      <c r="M16" s="97">
        <v>355000</v>
      </c>
      <c r="N16" s="97">
        <v>355000</v>
      </c>
      <c r="O16" s="91">
        <f>SUM(C16:N16)</f>
        <v>4038217</v>
      </c>
      <c r="P16" s="92">
        <f>IF(O14=0,0,O16/$O$12)</f>
        <v>0</v>
      </c>
    </row>
    <row r="17" spans="1:26" s="98" customFormat="1">
      <c r="A17" s="98" t="s">
        <v>56</v>
      </c>
      <c r="B17" s="99"/>
      <c r="C17" s="101">
        <v>526345</v>
      </c>
      <c r="D17" s="101">
        <v>519876</v>
      </c>
      <c r="E17" s="101">
        <v>525000</v>
      </c>
      <c r="F17" s="101">
        <v>525000</v>
      </c>
      <c r="G17" s="101">
        <v>525000</v>
      </c>
      <c r="H17" s="101">
        <v>542500</v>
      </c>
      <c r="I17" s="101">
        <v>542500</v>
      </c>
      <c r="J17" s="101">
        <v>542500</v>
      </c>
      <c r="K17" s="101">
        <v>560000</v>
      </c>
      <c r="L17" s="101">
        <v>560000</v>
      </c>
      <c r="M17" s="101">
        <v>525000</v>
      </c>
      <c r="N17" s="224">
        <v>512500</v>
      </c>
      <c r="O17" s="102">
        <f>SUM(C17:N17)</f>
        <v>6406221</v>
      </c>
      <c r="P17" s="92">
        <f>IF(O15=0,0,O17/$O$12)</f>
        <v>0</v>
      </c>
      <c r="Q17" s="93"/>
      <c r="R17" s="99"/>
      <c r="S17" s="89"/>
      <c r="T17" s="93"/>
      <c r="U17" s="99"/>
      <c r="V17" s="89"/>
      <c r="W17" s="93"/>
      <c r="X17" s="99"/>
      <c r="Y17" s="89"/>
      <c r="Z17" s="93"/>
    </row>
    <row r="18" spans="1:26" s="98" customFormat="1">
      <c r="A18" s="98" t="s">
        <v>57</v>
      </c>
      <c r="B18" s="99"/>
      <c r="C18" s="97">
        <v>844188</v>
      </c>
      <c r="D18" s="97">
        <v>842750</v>
      </c>
      <c r="E18" s="97">
        <f t="shared" ref="E18:O18" si="1">SUM(E16:E17)</f>
        <v>850000</v>
      </c>
      <c r="F18" s="97">
        <f t="shared" si="1"/>
        <v>850000</v>
      </c>
      <c r="G18" s="97">
        <f t="shared" si="1"/>
        <v>860000</v>
      </c>
      <c r="H18" s="97">
        <f t="shared" si="1"/>
        <v>877500</v>
      </c>
      <c r="I18" s="97">
        <f t="shared" si="1"/>
        <v>880000</v>
      </c>
      <c r="J18" s="97">
        <f t="shared" si="1"/>
        <v>880000</v>
      </c>
      <c r="K18" s="97">
        <f t="shared" si="1"/>
        <v>897500</v>
      </c>
      <c r="L18" s="97">
        <f t="shared" si="1"/>
        <v>915000</v>
      </c>
      <c r="M18" s="97">
        <f t="shared" si="1"/>
        <v>880000</v>
      </c>
      <c r="N18" s="97">
        <f t="shared" si="1"/>
        <v>867500</v>
      </c>
      <c r="O18" s="104">
        <f t="shared" si="1"/>
        <v>10444438</v>
      </c>
      <c r="P18" s="92">
        <f>IF(O16=0,0,O18/$O$12)</f>
        <v>0.60725287911203396</v>
      </c>
      <c r="Q18" s="105"/>
      <c r="R18" s="99"/>
      <c r="S18" s="89"/>
      <c r="T18" s="93"/>
      <c r="U18" s="99"/>
      <c r="V18" s="89"/>
      <c r="W18" s="93"/>
      <c r="X18" s="99"/>
      <c r="Y18" s="89"/>
      <c r="Z18" s="93"/>
    </row>
    <row r="19" spans="1:26" s="98" customFormat="1">
      <c r="B19" s="99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92"/>
      <c r="Q19" s="105"/>
      <c r="R19" s="99"/>
      <c r="S19" s="89"/>
      <c r="T19" s="93"/>
      <c r="U19" s="99"/>
      <c r="V19" s="89"/>
      <c r="W19" s="93"/>
      <c r="X19" s="99"/>
      <c r="Y19" s="89"/>
      <c r="Z19" s="93"/>
    </row>
    <row r="20" spans="1:26" s="108" customFormat="1">
      <c r="A20" s="108" t="s">
        <v>58</v>
      </c>
      <c r="B20" s="109"/>
      <c r="C20" s="110">
        <v>542078</v>
      </c>
      <c r="D20" s="110">
        <v>545471</v>
      </c>
      <c r="E20" s="110">
        <f t="shared" ref="E20:O20" si="2">+E12+E14-E18</f>
        <v>555000</v>
      </c>
      <c r="F20" s="110">
        <f t="shared" si="2"/>
        <v>555000</v>
      </c>
      <c r="G20" s="110">
        <f t="shared" si="2"/>
        <v>560000</v>
      </c>
      <c r="H20" s="110">
        <f t="shared" si="2"/>
        <v>567500</v>
      </c>
      <c r="I20" s="110">
        <f t="shared" si="2"/>
        <v>570000</v>
      </c>
      <c r="J20" s="110">
        <f t="shared" si="2"/>
        <v>570000</v>
      </c>
      <c r="K20" s="110">
        <f t="shared" si="2"/>
        <v>577500</v>
      </c>
      <c r="L20" s="110">
        <f t="shared" si="2"/>
        <v>585000</v>
      </c>
      <c r="M20" s="110">
        <f t="shared" si="2"/>
        <v>570000</v>
      </c>
      <c r="N20" s="110">
        <f t="shared" si="2"/>
        <v>557500</v>
      </c>
      <c r="O20" s="111">
        <f t="shared" si="2"/>
        <v>6755049</v>
      </c>
      <c r="P20" s="92">
        <f>IF(O18=0,0,O20/$O$12)</f>
        <v>0.39274712088796604</v>
      </c>
      <c r="Q20" s="112"/>
      <c r="R20" s="109"/>
      <c r="S20" s="113"/>
      <c r="T20" s="114"/>
      <c r="U20" s="109"/>
      <c r="V20" s="113"/>
      <c r="W20" s="114"/>
      <c r="X20" s="109"/>
      <c r="Y20" s="113"/>
      <c r="Z20" s="114"/>
    </row>
    <row r="21" spans="1:26" s="92" customFormat="1">
      <c r="A21" s="115"/>
      <c r="C21" s="116">
        <f t="shared" ref="C21:O21" si="3">IF(C12=0,0,C20/C12)</f>
        <v>0.39103462106118164</v>
      </c>
      <c r="D21" s="116">
        <f t="shared" si="3"/>
        <v>0.39292807125090312</v>
      </c>
      <c r="E21" s="116">
        <f t="shared" si="3"/>
        <v>0.39501779359430605</v>
      </c>
      <c r="F21" s="116">
        <f t="shared" si="3"/>
        <v>0.39501779359430605</v>
      </c>
      <c r="G21" s="116">
        <f t="shared" si="3"/>
        <v>0.39436619718309857</v>
      </c>
      <c r="H21" s="116">
        <f t="shared" si="3"/>
        <v>0.39273356401384085</v>
      </c>
      <c r="I21" s="116">
        <f t="shared" si="3"/>
        <v>0.39310344827586208</v>
      </c>
      <c r="J21" s="116">
        <f t="shared" si="3"/>
        <v>0.39310344827586208</v>
      </c>
      <c r="K21" s="116">
        <f t="shared" si="3"/>
        <v>0.39152542372881355</v>
      </c>
      <c r="L21" s="116">
        <f t="shared" si="3"/>
        <v>0.39</v>
      </c>
      <c r="M21" s="116">
        <f t="shared" si="3"/>
        <v>0.39310344827586208</v>
      </c>
      <c r="N21" s="116">
        <f t="shared" si="3"/>
        <v>0.39122807017543859</v>
      </c>
      <c r="O21" s="225">
        <f t="shared" si="3"/>
        <v>0.39274712088796604</v>
      </c>
    </row>
    <row r="22" spans="1:26" s="98" customFormat="1" ht="15.75" customHeight="1">
      <c r="A22" s="117" t="s">
        <v>59</v>
      </c>
      <c r="B22" s="99"/>
      <c r="C22" s="99"/>
      <c r="D22" s="99"/>
      <c r="E22" s="99"/>
      <c r="F22" s="99"/>
      <c r="G22" s="99"/>
      <c r="H22" s="99"/>
      <c r="I22" s="118"/>
      <c r="J22" s="99"/>
      <c r="K22" s="99"/>
      <c r="L22" s="99"/>
      <c r="M22" s="99"/>
      <c r="N22" s="99"/>
      <c r="O22" s="119"/>
      <c r="P22" s="92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s="98" customFormat="1">
      <c r="A23" s="117" t="s">
        <v>60</v>
      </c>
      <c r="B23" s="99"/>
      <c r="C23" s="90">
        <v>25443</v>
      </c>
      <c r="D23" s="90">
        <v>25873</v>
      </c>
      <c r="E23" s="90">
        <v>26000</v>
      </c>
      <c r="F23" s="90">
        <v>26500</v>
      </c>
      <c r="G23" s="90">
        <v>26500</v>
      </c>
      <c r="H23" s="90">
        <v>26500</v>
      </c>
      <c r="I23" s="90">
        <v>27500</v>
      </c>
      <c r="J23" s="90">
        <v>27500</v>
      </c>
      <c r="K23" s="90">
        <v>28000</v>
      </c>
      <c r="L23" s="90">
        <v>28500</v>
      </c>
      <c r="M23" s="90">
        <v>28500</v>
      </c>
      <c r="N23" s="90">
        <v>28500</v>
      </c>
      <c r="O23" s="91">
        <f t="shared" ref="O23:O28" si="4">SUM(C23:N23)</f>
        <v>325316</v>
      </c>
      <c r="P23" s="92">
        <f>IF(O21=0,0,O23/$O$12)</f>
        <v>1.8914285059781145E-2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s="99" customFormat="1">
      <c r="A24" s="99" t="s">
        <v>61</v>
      </c>
      <c r="C24" s="90">
        <v>83492</v>
      </c>
      <c r="D24" s="90">
        <v>85487</v>
      </c>
      <c r="E24" s="90">
        <v>85000</v>
      </c>
      <c r="F24" s="90">
        <v>87500</v>
      </c>
      <c r="G24" s="90">
        <v>90000</v>
      </c>
      <c r="H24" s="90">
        <v>90000</v>
      </c>
      <c r="I24" s="90">
        <v>95000</v>
      </c>
      <c r="J24" s="90">
        <v>97500</v>
      </c>
      <c r="K24" s="90">
        <v>99500</v>
      </c>
      <c r="L24" s="90">
        <v>100500</v>
      </c>
      <c r="M24" s="90">
        <v>95000</v>
      </c>
      <c r="N24" s="90">
        <v>95000</v>
      </c>
      <c r="O24" s="91">
        <f t="shared" si="4"/>
        <v>1103979</v>
      </c>
      <c r="P24" s="92">
        <f>IF(O22=0,0,O24/$O$12)</f>
        <v>0</v>
      </c>
      <c r="Q24" s="93"/>
      <c r="T24" s="93"/>
      <c r="W24" s="93"/>
      <c r="Z24" s="93"/>
    </row>
    <row r="25" spans="1:26" s="98" customFormat="1">
      <c r="A25" s="117" t="s">
        <v>62</v>
      </c>
      <c r="B25" s="99"/>
      <c r="C25" s="90">
        <v>15438</v>
      </c>
      <c r="D25" s="90">
        <v>15784</v>
      </c>
      <c r="E25" s="90">
        <v>15500</v>
      </c>
      <c r="F25" s="90">
        <v>15500</v>
      </c>
      <c r="G25" s="90">
        <v>16000</v>
      </c>
      <c r="H25" s="90">
        <v>16500</v>
      </c>
      <c r="I25" s="90">
        <v>16500</v>
      </c>
      <c r="J25" s="90">
        <v>17000</v>
      </c>
      <c r="K25" s="90">
        <v>17500</v>
      </c>
      <c r="L25" s="90">
        <v>19000</v>
      </c>
      <c r="M25" s="90">
        <v>16500</v>
      </c>
      <c r="N25" s="90">
        <v>16500</v>
      </c>
      <c r="O25" s="91">
        <f t="shared" si="4"/>
        <v>197722</v>
      </c>
      <c r="P25" s="92">
        <f>IF(O23=0,0,O25/$O$12)</f>
        <v>1.1495807985435844E-2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s="98" customFormat="1">
      <c r="A26" s="117" t="s">
        <v>63</v>
      </c>
      <c r="B26" s="99"/>
      <c r="C26" s="90">
        <v>-25443</v>
      </c>
      <c r="D26" s="90">
        <v>-28734</v>
      </c>
      <c r="E26" s="90">
        <v>-30000</v>
      </c>
      <c r="F26" s="90">
        <v>-30000</v>
      </c>
      <c r="G26" s="90">
        <v>-31000</v>
      </c>
      <c r="H26" s="90">
        <v>-33000</v>
      </c>
      <c r="I26" s="90">
        <v>-33000</v>
      </c>
      <c r="J26" s="90">
        <v>-33000</v>
      </c>
      <c r="K26" s="90">
        <v>-35000</v>
      </c>
      <c r="L26" s="90">
        <v>-37500</v>
      </c>
      <c r="M26" s="90">
        <v>-33000</v>
      </c>
      <c r="N26" s="90">
        <v>-33000</v>
      </c>
      <c r="O26" s="91">
        <f t="shared" si="4"/>
        <v>-382677</v>
      </c>
      <c r="P26" s="92">
        <f>IF(O24=0,0,O26/$O$12)</f>
        <v>-2.2249326389792906E-2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s="98" customFormat="1">
      <c r="A27" s="117" t="s">
        <v>64</v>
      </c>
      <c r="B27" s="99"/>
      <c r="C27" s="90">
        <v>10398</v>
      </c>
      <c r="D27" s="90">
        <v>10574</v>
      </c>
      <c r="E27" s="90">
        <v>10500</v>
      </c>
      <c r="F27" s="90">
        <v>10500</v>
      </c>
      <c r="G27" s="90">
        <v>11000</v>
      </c>
      <c r="H27" s="90">
        <v>11500</v>
      </c>
      <c r="I27" s="90">
        <v>11500</v>
      </c>
      <c r="J27" s="90">
        <v>11500</v>
      </c>
      <c r="K27" s="90">
        <v>12500</v>
      </c>
      <c r="L27" s="90">
        <v>14000</v>
      </c>
      <c r="M27" s="90">
        <v>12000</v>
      </c>
      <c r="N27" s="90">
        <v>11500</v>
      </c>
      <c r="O27" s="91">
        <f t="shared" si="4"/>
        <v>137472</v>
      </c>
      <c r="P27" s="92">
        <f>IF(O26=0,0,O27/$O$12)</f>
        <v>7.9927965293383457E-3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s="98" customFormat="1">
      <c r="A28" s="98" t="s">
        <v>65</v>
      </c>
      <c r="B28" s="99"/>
      <c r="C28" s="121">
        <v>109328</v>
      </c>
      <c r="D28" s="121">
        <v>108984</v>
      </c>
      <c r="E28" s="121">
        <f t="shared" ref="E28:N28" si="5">SUM(E23:E27)</f>
        <v>107000</v>
      </c>
      <c r="F28" s="121">
        <f t="shared" si="5"/>
        <v>110000</v>
      </c>
      <c r="G28" s="121">
        <f t="shared" si="5"/>
        <v>112500</v>
      </c>
      <c r="H28" s="121">
        <f t="shared" si="5"/>
        <v>111500</v>
      </c>
      <c r="I28" s="121">
        <f t="shared" si="5"/>
        <v>117500</v>
      </c>
      <c r="J28" s="121">
        <f t="shared" si="5"/>
        <v>120500</v>
      </c>
      <c r="K28" s="121">
        <f t="shared" si="5"/>
        <v>122500</v>
      </c>
      <c r="L28" s="121">
        <f t="shared" si="5"/>
        <v>124500</v>
      </c>
      <c r="M28" s="121">
        <f t="shared" si="5"/>
        <v>119000</v>
      </c>
      <c r="N28" s="121">
        <f t="shared" si="5"/>
        <v>118500</v>
      </c>
      <c r="O28" s="122">
        <f t="shared" si="4"/>
        <v>1381812</v>
      </c>
      <c r="P28" s="92">
        <f>IF(O27=0,0,O28/$O$12)</f>
        <v>8.03403031729958E-2</v>
      </c>
      <c r="Q28" s="93"/>
      <c r="R28" s="99"/>
      <c r="S28" s="89"/>
      <c r="T28" s="93"/>
      <c r="U28" s="99"/>
      <c r="V28" s="89"/>
      <c r="W28" s="93"/>
      <c r="X28" s="99"/>
      <c r="Y28" s="89"/>
      <c r="Z28" s="93"/>
    </row>
    <row r="29" spans="1:26" s="98" customFormat="1">
      <c r="B29" s="99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92"/>
      <c r="Q29" s="93"/>
      <c r="R29" s="99"/>
      <c r="S29" s="89"/>
      <c r="T29" s="93"/>
      <c r="U29" s="99"/>
      <c r="V29" s="89"/>
      <c r="W29" s="93"/>
      <c r="X29" s="99"/>
      <c r="Y29" s="89"/>
      <c r="Z29" s="93"/>
    </row>
    <row r="30" spans="1:26" s="108" customFormat="1">
      <c r="A30" s="108" t="s">
        <v>66</v>
      </c>
      <c r="B30" s="109"/>
      <c r="C30" s="110">
        <v>432750</v>
      </c>
      <c r="D30" s="110">
        <v>436487</v>
      </c>
      <c r="E30" s="110">
        <f t="shared" ref="E30:N30" si="6">+E20-E28</f>
        <v>448000</v>
      </c>
      <c r="F30" s="110">
        <f t="shared" si="6"/>
        <v>445000</v>
      </c>
      <c r="G30" s="110">
        <f t="shared" si="6"/>
        <v>447500</v>
      </c>
      <c r="H30" s="110">
        <f t="shared" si="6"/>
        <v>456000</v>
      </c>
      <c r="I30" s="110">
        <f t="shared" si="6"/>
        <v>452500</v>
      </c>
      <c r="J30" s="110">
        <f t="shared" si="6"/>
        <v>449500</v>
      </c>
      <c r="K30" s="110">
        <f t="shared" si="6"/>
        <v>455000</v>
      </c>
      <c r="L30" s="110">
        <f t="shared" si="6"/>
        <v>460500</v>
      </c>
      <c r="M30" s="110">
        <f t="shared" si="6"/>
        <v>451000</v>
      </c>
      <c r="N30" s="110">
        <f t="shared" si="6"/>
        <v>439000</v>
      </c>
      <c r="O30" s="111">
        <f>SUM(C30:N30)</f>
        <v>5373237</v>
      </c>
      <c r="P30" s="92">
        <f>IF(O28=0,0,O30/$O$12)</f>
        <v>0.3124068177149702</v>
      </c>
      <c r="Q30" s="114"/>
      <c r="R30" s="109"/>
      <c r="S30" s="113"/>
      <c r="T30" s="114"/>
      <c r="U30" s="109"/>
      <c r="V30" s="113"/>
      <c r="W30" s="114"/>
      <c r="X30" s="109"/>
      <c r="Y30" s="113"/>
      <c r="Z30" s="114"/>
    </row>
    <row r="31" spans="1:26" s="99" customFormat="1"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  <c r="P31" s="92"/>
    </row>
    <row r="32" spans="1:26" s="89" customFormat="1">
      <c r="A32" s="89" t="s">
        <v>67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19"/>
      <c r="P32" s="92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56" s="98" customFormat="1">
      <c r="A33" s="98" t="s">
        <v>68</v>
      </c>
      <c r="B33" s="125"/>
      <c r="C33" s="90">
        <v>73485</v>
      </c>
      <c r="D33" s="90">
        <v>78744</v>
      </c>
      <c r="E33" s="90">
        <v>80000</v>
      </c>
      <c r="F33" s="90">
        <v>80000</v>
      </c>
      <c r="G33" s="90">
        <v>80000</v>
      </c>
      <c r="H33" s="90">
        <v>80000</v>
      </c>
      <c r="I33" s="90">
        <v>80000</v>
      </c>
      <c r="J33" s="90">
        <v>85000</v>
      </c>
      <c r="K33" s="90">
        <v>85000</v>
      </c>
      <c r="L33" s="90">
        <v>85000</v>
      </c>
      <c r="M33" s="90">
        <v>85000</v>
      </c>
      <c r="N33" s="90">
        <v>85000</v>
      </c>
      <c r="O33" s="91">
        <f t="shared" ref="O33:O40" si="7">SUM(C33:N33)</f>
        <v>977229</v>
      </c>
      <c r="P33" s="92">
        <f t="shared" ref="P33:P39" si="8">IF(O31=0,0,O33/$O$12)</f>
        <v>0</v>
      </c>
      <c r="Q33" s="93"/>
      <c r="R33" s="125"/>
      <c r="S33" s="99"/>
      <c r="T33" s="93"/>
      <c r="U33" s="125"/>
      <c r="V33" s="99"/>
      <c r="W33" s="93"/>
      <c r="X33" s="125"/>
      <c r="Y33" s="99"/>
      <c r="Z33" s="93"/>
    </row>
    <row r="34" spans="1:256" s="99" customFormat="1">
      <c r="A34" s="99" t="s">
        <v>69</v>
      </c>
      <c r="C34" s="90">
        <v>49877</v>
      </c>
      <c r="D34" s="90">
        <v>50183</v>
      </c>
      <c r="E34" s="90">
        <v>50000</v>
      </c>
      <c r="F34" s="90">
        <v>50000</v>
      </c>
      <c r="G34" s="90">
        <v>50000</v>
      </c>
      <c r="H34" s="90">
        <v>50000</v>
      </c>
      <c r="I34" s="90">
        <v>50000</v>
      </c>
      <c r="J34" s="90">
        <v>50000</v>
      </c>
      <c r="K34" s="90">
        <v>50000</v>
      </c>
      <c r="L34" s="90">
        <v>50000</v>
      </c>
      <c r="M34" s="90">
        <v>50000</v>
      </c>
      <c r="N34" s="90">
        <v>50000</v>
      </c>
      <c r="O34" s="91">
        <f t="shared" si="7"/>
        <v>600060</v>
      </c>
      <c r="P34" s="92">
        <f t="shared" si="8"/>
        <v>0</v>
      </c>
      <c r="Q34" s="93"/>
      <c r="T34" s="93"/>
      <c r="W34" s="93"/>
      <c r="Z34" s="93"/>
    </row>
    <row r="35" spans="1:256" s="99" customFormat="1">
      <c r="A35" s="99" t="s">
        <v>70</v>
      </c>
      <c r="C35" s="90">
        <v>11387</v>
      </c>
      <c r="D35" s="90">
        <v>12932</v>
      </c>
      <c r="E35" s="90">
        <v>12000</v>
      </c>
      <c r="F35" s="90">
        <v>12000</v>
      </c>
      <c r="G35" s="90">
        <v>12000</v>
      </c>
      <c r="H35" s="90">
        <v>12000</v>
      </c>
      <c r="I35" s="90">
        <v>12000</v>
      </c>
      <c r="J35" s="90">
        <v>12000</v>
      </c>
      <c r="K35" s="90">
        <v>12000</v>
      </c>
      <c r="L35" s="90">
        <v>12000</v>
      </c>
      <c r="M35" s="90">
        <v>12000</v>
      </c>
      <c r="N35" s="90">
        <v>12000</v>
      </c>
      <c r="O35" s="91">
        <f t="shared" si="7"/>
        <v>144319</v>
      </c>
      <c r="P35" s="92">
        <f t="shared" si="8"/>
        <v>8.3908897980503726E-3</v>
      </c>
      <c r="Q35" s="93"/>
      <c r="T35" s="93"/>
      <c r="W35" s="93"/>
      <c r="Z35" s="93"/>
    </row>
    <row r="36" spans="1:256" s="99" customFormat="1">
      <c r="A36" s="99" t="s">
        <v>71</v>
      </c>
      <c r="C36" s="90">
        <v>60992</v>
      </c>
      <c r="D36" s="90">
        <v>60992</v>
      </c>
      <c r="E36" s="90">
        <v>60992</v>
      </c>
      <c r="F36" s="90">
        <v>60992</v>
      </c>
      <c r="G36" s="90">
        <v>60992</v>
      </c>
      <c r="H36" s="90">
        <v>60992</v>
      </c>
      <c r="I36" s="90">
        <v>60992</v>
      </c>
      <c r="J36" s="90">
        <v>60992</v>
      </c>
      <c r="K36" s="90">
        <v>60992</v>
      </c>
      <c r="L36" s="90">
        <v>60992</v>
      </c>
      <c r="M36" s="90">
        <v>60992</v>
      </c>
      <c r="N36" s="90">
        <v>60992</v>
      </c>
      <c r="O36" s="91">
        <f t="shared" si="7"/>
        <v>731904</v>
      </c>
      <c r="P36" s="92">
        <f t="shared" si="8"/>
        <v>4.2553827332175664E-2</v>
      </c>
      <c r="Q36" s="93"/>
      <c r="T36" s="93"/>
      <c r="W36" s="93"/>
      <c r="Z36" s="93"/>
    </row>
    <row r="37" spans="1:256" s="126" customFormat="1">
      <c r="A37" s="126" t="s">
        <v>72</v>
      </c>
      <c r="C37" s="81">
        <v>20049</v>
      </c>
      <c r="D37" s="81">
        <v>20049</v>
      </c>
      <c r="E37" s="81">
        <v>20049</v>
      </c>
      <c r="F37" s="81">
        <v>20049</v>
      </c>
      <c r="G37" s="81">
        <v>20049</v>
      </c>
      <c r="H37" s="81">
        <v>20049</v>
      </c>
      <c r="I37" s="81">
        <v>20049</v>
      </c>
      <c r="J37" s="81">
        <v>20049</v>
      </c>
      <c r="K37" s="81">
        <v>20049</v>
      </c>
      <c r="L37" s="81">
        <v>20049</v>
      </c>
      <c r="M37" s="81">
        <v>20049</v>
      </c>
      <c r="N37" s="81">
        <v>20049</v>
      </c>
      <c r="O37" s="82">
        <f t="shared" si="7"/>
        <v>240588</v>
      </c>
      <c r="P37" s="92">
        <f t="shared" si="8"/>
        <v>1.3988091621569877E-2</v>
      </c>
      <c r="Q37" s="85"/>
      <c r="T37" s="85"/>
      <c r="W37" s="85"/>
      <c r="Z37" s="85"/>
    </row>
    <row r="38" spans="1:256" s="99" customFormat="1">
      <c r="A38" s="99" t="s">
        <v>73</v>
      </c>
      <c r="C38" s="90">
        <v>3498</v>
      </c>
      <c r="D38" s="90">
        <v>3498</v>
      </c>
      <c r="E38" s="90">
        <v>3498</v>
      </c>
      <c r="F38" s="90">
        <v>3987</v>
      </c>
      <c r="G38" s="90">
        <v>3987</v>
      </c>
      <c r="H38" s="90">
        <v>3987</v>
      </c>
      <c r="I38" s="90">
        <v>4013</v>
      </c>
      <c r="J38" s="90">
        <v>4013</v>
      </c>
      <c r="K38" s="90">
        <v>4013</v>
      </c>
      <c r="L38" s="90">
        <v>4087</v>
      </c>
      <c r="M38" s="90">
        <v>4087</v>
      </c>
      <c r="N38" s="90">
        <v>4087</v>
      </c>
      <c r="O38" s="91">
        <f t="shared" si="7"/>
        <v>46755</v>
      </c>
      <c r="P38" s="92">
        <f t="shared" si="8"/>
        <v>2.7183950312006399E-3</v>
      </c>
      <c r="Q38" s="93"/>
      <c r="T38" s="93"/>
      <c r="W38" s="93"/>
      <c r="Z38" s="93"/>
    </row>
    <row r="39" spans="1:256" s="99" customFormat="1">
      <c r="A39" s="99" t="s">
        <v>74</v>
      </c>
      <c r="C39" s="101">
        <v>10234</v>
      </c>
      <c r="D39" s="101">
        <v>10112</v>
      </c>
      <c r="E39" s="101">
        <v>10000</v>
      </c>
      <c r="F39" s="101">
        <v>10000</v>
      </c>
      <c r="G39" s="101">
        <v>10000</v>
      </c>
      <c r="H39" s="101">
        <v>10000</v>
      </c>
      <c r="I39" s="101">
        <v>10000</v>
      </c>
      <c r="J39" s="101">
        <v>10000</v>
      </c>
      <c r="K39" s="101">
        <v>10000</v>
      </c>
      <c r="L39" s="101">
        <v>10000</v>
      </c>
      <c r="M39" s="101">
        <v>10000</v>
      </c>
      <c r="N39" s="101">
        <v>10000</v>
      </c>
      <c r="O39" s="102">
        <f t="shared" si="7"/>
        <v>120346</v>
      </c>
      <c r="P39" s="92">
        <f t="shared" si="8"/>
        <v>6.9970691567719434E-3</v>
      </c>
      <c r="Q39" s="93"/>
      <c r="T39" s="93"/>
      <c r="W39" s="93"/>
      <c r="Z39" s="93"/>
    </row>
    <row r="40" spans="1:256" s="99" customFormat="1">
      <c r="A40" s="99" t="s">
        <v>75</v>
      </c>
      <c r="C40" s="128">
        <v>229522</v>
      </c>
      <c r="D40" s="128">
        <v>236510</v>
      </c>
      <c r="E40" s="128">
        <f t="shared" ref="E40:N40" si="9">SUM(E33:E39)</f>
        <v>236539</v>
      </c>
      <c r="F40" s="128">
        <f t="shared" si="9"/>
        <v>237028</v>
      </c>
      <c r="G40" s="128">
        <f t="shared" si="9"/>
        <v>237028</v>
      </c>
      <c r="H40" s="128">
        <f t="shared" si="9"/>
        <v>237028</v>
      </c>
      <c r="I40" s="128">
        <f t="shared" si="9"/>
        <v>237054</v>
      </c>
      <c r="J40" s="128">
        <f t="shared" si="9"/>
        <v>242054</v>
      </c>
      <c r="K40" s="128">
        <f t="shared" si="9"/>
        <v>242054</v>
      </c>
      <c r="L40" s="128">
        <f t="shared" si="9"/>
        <v>242128</v>
      </c>
      <c r="M40" s="128">
        <f t="shared" si="9"/>
        <v>242128</v>
      </c>
      <c r="N40" s="128">
        <f t="shared" si="9"/>
        <v>242128</v>
      </c>
      <c r="O40" s="129">
        <f t="shared" si="7"/>
        <v>2861201</v>
      </c>
      <c r="P40" s="92">
        <f>IF(O39=0,0,O40/$O$12)</f>
        <v>0.16635385694933807</v>
      </c>
      <c r="Q40" s="93"/>
      <c r="T40" s="93"/>
      <c r="W40" s="93"/>
      <c r="Z40" s="93"/>
    </row>
    <row r="41" spans="1:256" s="99" customFormat="1"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92"/>
      <c r="Q41" s="93"/>
      <c r="T41" s="93"/>
      <c r="W41" s="93"/>
      <c r="Z41" s="93"/>
    </row>
    <row r="42" spans="1:256" s="89" customFormat="1">
      <c r="A42" s="89" t="s">
        <v>76</v>
      </c>
      <c r="B42" s="99"/>
      <c r="C42" s="130">
        <v>203228</v>
      </c>
      <c r="D42" s="130">
        <v>199977</v>
      </c>
      <c r="E42" s="130">
        <f t="shared" ref="E42:O42" si="10">+E30-E40</f>
        <v>211461</v>
      </c>
      <c r="F42" s="130">
        <f t="shared" si="10"/>
        <v>207972</v>
      </c>
      <c r="G42" s="130">
        <f t="shared" si="10"/>
        <v>210472</v>
      </c>
      <c r="H42" s="130">
        <f t="shared" si="10"/>
        <v>218972</v>
      </c>
      <c r="I42" s="130">
        <f t="shared" si="10"/>
        <v>215446</v>
      </c>
      <c r="J42" s="130">
        <f t="shared" si="10"/>
        <v>207446</v>
      </c>
      <c r="K42" s="130">
        <f t="shared" si="10"/>
        <v>212946</v>
      </c>
      <c r="L42" s="130">
        <f t="shared" si="10"/>
        <v>218372</v>
      </c>
      <c r="M42" s="130">
        <f t="shared" si="10"/>
        <v>208872</v>
      </c>
      <c r="N42" s="130">
        <f t="shared" si="10"/>
        <v>196872</v>
      </c>
      <c r="O42" s="131">
        <f t="shared" si="10"/>
        <v>2512036</v>
      </c>
      <c r="P42" s="92">
        <f>IF(O40=0,0,O42/$O$12)</f>
        <v>0.14605296076563215</v>
      </c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56" s="108" customFormat="1">
      <c r="B43" s="109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32"/>
      <c r="Q43" s="114"/>
      <c r="R43" s="109"/>
      <c r="S43" s="109"/>
      <c r="T43" s="114"/>
      <c r="U43" s="109"/>
      <c r="V43" s="109"/>
      <c r="W43" s="114"/>
      <c r="X43" s="109"/>
      <c r="Y43" s="109"/>
      <c r="Z43" s="114"/>
    </row>
    <row r="44" spans="1:256" s="99" customFormat="1">
      <c r="A44" s="99" t="s">
        <v>77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77"/>
      <c r="P44" s="134"/>
      <c r="Q44" s="133"/>
      <c r="S44" s="133"/>
      <c r="T44" s="133"/>
      <c r="V44" s="133"/>
      <c r="W44" s="133"/>
      <c r="Y44" s="133"/>
      <c r="Z44" s="133"/>
    </row>
    <row r="45" spans="1:256" s="98" customFormat="1">
      <c r="A45" s="98" t="s">
        <v>78</v>
      </c>
      <c r="B45" s="99"/>
      <c r="C45" s="90">
        <v>9863.9529166666671</v>
      </c>
      <c r="D45" s="90">
        <v>9863.9529166666671</v>
      </c>
      <c r="E45" s="90">
        <f>'Example-Assumptions'!G38/3</f>
        <v>9863.9529166666671</v>
      </c>
      <c r="F45" s="90">
        <f>'Example-Assumptions'!J38/3</f>
        <v>9267.7872151041665</v>
      </c>
      <c r="G45" s="90">
        <f>'Example-Assumptions'!J38/3</f>
        <v>9267.7872151041665</v>
      </c>
      <c r="H45" s="90">
        <f>'Example-Assumptions'!J38/3</f>
        <v>9267.7872151041665</v>
      </c>
      <c r="I45" s="90">
        <f>'Example-Assumptions'!M38/3</f>
        <v>8657.4625781295563</v>
      </c>
      <c r="J45" s="90">
        <f>'Example-Assumptions'!M38/3</f>
        <v>8657.4625781295563</v>
      </c>
      <c r="K45" s="90">
        <f>'Example-Assumptions'!M38/3</f>
        <v>8657.4625781295563</v>
      </c>
      <c r="L45" s="90">
        <f>'Example-Assumptions'!P38/3</f>
        <v>8032.6427310268009</v>
      </c>
      <c r="M45" s="90">
        <f>'Example-Assumptions'!P38/3</f>
        <v>8032.6427310268009</v>
      </c>
      <c r="N45" s="90">
        <f>'Example-Assumptions'!P38/3</f>
        <v>8032.6427310268009</v>
      </c>
      <c r="O45" s="91">
        <f>SUM(C45:N45)</f>
        <v>107465.5363227816</v>
      </c>
      <c r="P45" s="92">
        <f>IF(O43=0,0,O45/$O$12)</f>
        <v>0</v>
      </c>
      <c r="R45" s="99"/>
      <c r="U45" s="99"/>
      <c r="X45" s="99"/>
    </row>
    <row r="46" spans="1:256" s="98" customFormat="1" ht="16">
      <c r="A46" s="226" t="s">
        <v>79</v>
      </c>
      <c r="B46" s="6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2">
        <f>SUM(C46:N46)</f>
        <v>0</v>
      </c>
      <c r="P46" s="92">
        <f>IF(O44=0,0,O46/$O$12)</f>
        <v>0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s="89" customFormat="1">
      <c r="A47" s="89" t="s">
        <v>80</v>
      </c>
      <c r="B47" s="99"/>
      <c r="C47" s="128">
        <v>9863.9529166666671</v>
      </c>
      <c r="D47" s="128">
        <v>9863.9529166666671</v>
      </c>
      <c r="E47" s="128">
        <f t="shared" ref="E47:N47" si="11">SUM(E45:E46)</f>
        <v>9863.9529166666671</v>
      </c>
      <c r="F47" s="128">
        <f t="shared" si="11"/>
        <v>9267.7872151041665</v>
      </c>
      <c r="G47" s="128">
        <f t="shared" si="11"/>
        <v>9267.7872151041665</v>
      </c>
      <c r="H47" s="128">
        <f t="shared" si="11"/>
        <v>9267.7872151041665</v>
      </c>
      <c r="I47" s="128">
        <f t="shared" si="11"/>
        <v>8657.4625781295563</v>
      </c>
      <c r="J47" s="128">
        <f t="shared" si="11"/>
        <v>8657.4625781295563</v>
      </c>
      <c r="K47" s="128">
        <f t="shared" si="11"/>
        <v>8657.4625781295563</v>
      </c>
      <c r="L47" s="128">
        <f t="shared" si="11"/>
        <v>8032.6427310268009</v>
      </c>
      <c r="M47" s="128">
        <f t="shared" si="11"/>
        <v>8032.6427310268009</v>
      </c>
      <c r="N47" s="128">
        <f t="shared" si="11"/>
        <v>8032.6427310268009</v>
      </c>
      <c r="O47" s="129">
        <f>SUM(C47:N47)</f>
        <v>107465.5363227816</v>
      </c>
      <c r="P47" s="92">
        <f>IF(O45=0,0,O47/$O$12)</f>
        <v>6.2481826535164446E-3</v>
      </c>
      <c r="Q47" s="93"/>
      <c r="R47" s="99"/>
      <c r="S47" s="93"/>
      <c r="T47" s="93"/>
      <c r="U47" s="99"/>
      <c r="V47" s="93"/>
      <c r="W47" s="93"/>
      <c r="X47" s="99"/>
      <c r="Y47" s="93"/>
      <c r="Z47" s="93"/>
    </row>
    <row r="48" spans="1:256" s="89" customFormat="1">
      <c r="B48" s="99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6"/>
      <c r="P48" s="105"/>
      <c r="Q48" s="93"/>
      <c r="R48" s="99"/>
      <c r="S48" s="93"/>
      <c r="T48" s="93"/>
      <c r="U48" s="99"/>
      <c r="V48" s="93"/>
      <c r="W48" s="93"/>
      <c r="X48" s="99"/>
      <c r="Y48" s="93"/>
      <c r="Z48" s="93"/>
    </row>
    <row r="49" spans="1:26" s="89" customFormat="1">
      <c r="A49" s="98" t="s">
        <v>81</v>
      </c>
      <c r="B49" s="99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6"/>
      <c r="P49" s="105"/>
      <c r="Q49" s="93"/>
      <c r="R49" s="99"/>
      <c r="S49" s="93"/>
      <c r="T49" s="93"/>
      <c r="U49" s="99"/>
      <c r="V49" s="93"/>
      <c r="W49" s="93"/>
      <c r="X49" s="99"/>
      <c r="Y49" s="93"/>
      <c r="Z49" s="93"/>
    </row>
    <row r="50" spans="1:26" s="98" customFormat="1">
      <c r="A50" s="226" t="s">
        <v>82</v>
      </c>
      <c r="B50" s="99"/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84000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1">
        <f>SUM(C50:N50)</f>
        <v>84000</v>
      </c>
      <c r="P50" s="92">
        <f>IF(O48=0,0,O50/$O$12)</f>
        <v>0</v>
      </c>
      <c r="R50" s="99"/>
      <c r="U50" s="99"/>
      <c r="X50" s="99"/>
    </row>
    <row r="51" spans="1:26" s="98" customFormat="1">
      <c r="A51" s="98" t="s">
        <v>83</v>
      </c>
      <c r="B51" s="99"/>
      <c r="C51" s="137">
        <v>0</v>
      </c>
      <c r="D51" s="137">
        <v>0</v>
      </c>
      <c r="E51" s="137">
        <f t="shared" ref="E51:N51" si="12">SUM(E50:E50)</f>
        <v>0</v>
      </c>
      <c r="F51" s="137">
        <f t="shared" si="12"/>
        <v>0</v>
      </c>
      <c r="G51" s="137">
        <f t="shared" si="12"/>
        <v>0</v>
      </c>
      <c r="H51" s="137">
        <f t="shared" si="12"/>
        <v>84000</v>
      </c>
      <c r="I51" s="137">
        <f t="shared" si="12"/>
        <v>0</v>
      </c>
      <c r="J51" s="137">
        <f t="shared" si="12"/>
        <v>0</v>
      </c>
      <c r="K51" s="137">
        <f t="shared" si="12"/>
        <v>0</v>
      </c>
      <c r="L51" s="137">
        <f t="shared" si="12"/>
        <v>0</v>
      </c>
      <c r="M51" s="137">
        <f t="shared" si="12"/>
        <v>0</v>
      </c>
      <c r="N51" s="137">
        <f t="shared" si="12"/>
        <v>0</v>
      </c>
      <c r="O51" s="138">
        <f>SUM(C51:N51)</f>
        <v>84000</v>
      </c>
      <c r="P51" s="92">
        <f>IF(O49=0,0,O51/$O$12)</f>
        <v>0</v>
      </c>
      <c r="R51" s="99"/>
      <c r="U51" s="99"/>
      <c r="X51" s="99"/>
    </row>
    <row r="52" spans="1:26" s="98" customFormat="1">
      <c r="B52" s="9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92"/>
      <c r="R52" s="99"/>
      <c r="U52" s="99"/>
      <c r="X52" s="99"/>
    </row>
    <row r="53" spans="1:26" s="97" customFormat="1" ht="15" thickBot="1">
      <c r="A53" s="97" t="s">
        <v>84</v>
      </c>
      <c r="C53" s="141">
        <v>193364.04708333334</v>
      </c>
      <c r="D53" s="141">
        <v>190113.04708333334</v>
      </c>
      <c r="E53" s="141">
        <f t="shared" ref="E53:N53" si="13">+E42-E47+E51</f>
        <v>201597.04708333334</v>
      </c>
      <c r="F53" s="141">
        <f t="shared" si="13"/>
        <v>198704.21278489585</v>
      </c>
      <c r="G53" s="141">
        <f t="shared" si="13"/>
        <v>201204.21278489585</v>
      </c>
      <c r="H53" s="141">
        <f>+H42-H47+H51</f>
        <v>293704.21278489585</v>
      </c>
      <c r="I53" s="141">
        <f t="shared" si="13"/>
        <v>206788.53742187045</v>
      </c>
      <c r="J53" s="141">
        <f t="shared" si="13"/>
        <v>198788.53742187045</v>
      </c>
      <c r="K53" s="141">
        <f t="shared" si="13"/>
        <v>204288.53742187045</v>
      </c>
      <c r="L53" s="141">
        <f t="shared" si="13"/>
        <v>210339.3572689732</v>
      </c>
      <c r="M53" s="141">
        <f t="shared" si="13"/>
        <v>200839.3572689732</v>
      </c>
      <c r="N53" s="141">
        <f t="shared" si="13"/>
        <v>188839.3572689732</v>
      </c>
      <c r="O53" s="142">
        <f>SUM(C53:N53)</f>
        <v>2488570.4636772186</v>
      </c>
      <c r="P53" s="92">
        <f>IF(O51=0,0,O53/$O$12)</f>
        <v>0.14468864470650891</v>
      </c>
    </row>
    <row r="54" spans="1:26" s="99" customFormat="1" ht="15" thickTop="1">
      <c r="P54" s="92"/>
    </row>
    <row r="55" spans="1:26" s="98" customFormat="1">
      <c r="A55" s="143" t="s">
        <v>85</v>
      </c>
      <c r="B55" s="99"/>
      <c r="C55" s="97">
        <v>223277</v>
      </c>
      <c r="D55" s="97">
        <v>220026</v>
      </c>
      <c r="E55" s="97">
        <f t="shared" ref="E55:O55" si="14">E53+E45+E37</f>
        <v>231510</v>
      </c>
      <c r="F55" s="97">
        <f t="shared" si="14"/>
        <v>228021</v>
      </c>
      <c r="G55" s="97">
        <f t="shared" si="14"/>
        <v>230521</v>
      </c>
      <c r="H55" s="97">
        <f t="shared" si="14"/>
        <v>323021</v>
      </c>
      <c r="I55" s="97">
        <f t="shared" si="14"/>
        <v>235495</v>
      </c>
      <c r="J55" s="97">
        <f t="shared" si="14"/>
        <v>227495</v>
      </c>
      <c r="K55" s="97">
        <f t="shared" si="14"/>
        <v>232995</v>
      </c>
      <c r="L55" s="97">
        <f t="shared" si="14"/>
        <v>238421</v>
      </c>
      <c r="M55" s="97">
        <f t="shared" si="14"/>
        <v>228921</v>
      </c>
      <c r="N55" s="97">
        <f t="shared" si="14"/>
        <v>216921</v>
      </c>
      <c r="O55" s="97">
        <f t="shared" si="14"/>
        <v>2836624.0000000005</v>
      </c>
      <c r="P55" s="92">
        <f>IF(O53=0,0,O55/$O$12)</f>
        <v>0.16492491898159523</v>
      </c>
      <c r="R55" s="99"/>
      <c r="U55" s="99"/>
      <c r="X55" s="99"/>
    </row>
    <row r="56" spans="1:26" s="98" customFormat="1">
      <c r="B56" s="99"/>
      <c r="C56" s="99"/>
      <c r="D56" s="99"/>
      <c r="E56" s="99"/>
      <c r="G56" s="99"/>
      <c r="J56" s="99"/>
      <c r="M56" s="99"/>
      <c r="O56" s="99"/>
      <c r="P56" s="92"/>
      <c r="R56" s="99"/>
      <c r="U56" s="99"/>
      <c r="X56" s="99"/>
    </row>
    <row r="57" spans="1:26" s="99" customFormat="1">
      <c r="P57" s="92"/>
    </row>
    <row r="58" spans="1:26" s="89" customFormat="1">
      <c r="B58" s="125"/>
      <c r="C58" s="125"/>
      <c r="D58" s="125"/>
      <c r="E58" s="125"/>
      <c r="G58" s="125"/>
      <c r="J58" s="125"/>
      <c r="M58" s="125"/>
      <c r="O58" s="125"/>
      <c r="P58" s="92"/>
      <c r="R58" s="125"/>
      <c r="U58" s="125"/>
      <c r="X58" s="125"/>
    </row>
    <row r="59" spans="1:26" s="98" customFormat="1">
      <c r="B59" s="99"/>
      <c r="C59" s="99"/>
      <c r="D59" s="99"/>
      <c r="E59" s="99"/>
      <c r="G59" s="99"/>
      <c r="J59" s="99"/>
      <c r="M59" s="99"/>
      <c r="O59" s="99"/>
      <c r="P59" s="92"/>
      <c r="R59" s="99"/>
      <c r="U59" s="99"/>
      <c r="X59" s="99"/>
    </row>
    <row r="60" spans="1:26" s="98" customFormat="1">
      <c r="B60" s="99"/>
      <c r="C60" s="99"/>
      <c r="D60" s="99"/>
      <c r="E60" s="99"/>
      <c r="G60" s="99"/>
      <c r="J60" s="99"/>
      <c r="M60" s="99"/>
      <c r="O60" s="99"/>
      <c r="P60" s="92"/>
      <c r="R60" s="99"/>
      <c r="U60" s="99"/>
      <c r="X60" s="99"/>
    </row>
    <row r="61" spans="1:26" s="99" customFormat="1">
      <c r="P61" s="92"/>
    </row>
    <row r="62" spans="1:26" s="89" customFormat="1">
      <c r="B62" s="125"/>
      <c r="C62" s="125"/>
      <c r="D62" s="125"/>
      <c r="E62" s="125"/>
      <c r="G62" s="125"/>
      <c r="J62" s="125"/>
      <c r="M62" s="125"/>
      <c r="O62" s="125"/>
      <c r="P62" s="92"/>
      <c r="R62" s="125"/>
      <c r="U62" s="125"/>
      <c r="X62" s="125"/>
    </row>
    <row r="63" spans="1:26" s="98" customFormat="1">
      <c r="B63" s="99"/>
      <c r="C63" s="99"/>
      <c r="D63" s="99"/>
      <c r="E63" s="99"/>
      <c r="G63" s="99"/>
      <c r="J63" s="99"/>
      <c r="M63" s="99"/>
      <c r="O63" s="99"/>
      <c r="P63" s="92"/>
      <c r="R63" s="99"/>
      <c r="U63" s="99"/>
      <c r="X63" s="99"/>
    </row>
    <row r="64" spans="1:26" s="98" customFormat="1">
      <c r="B64" s="99"/>
      <c r="C64" s="99"/>
      <c r="D64" s="99"/>
      <c r="E64" s="99"/>
      <c r="G64" s="99"/>
      <c r="J64" s="99"/>
      <c r="M64" s="99"/>
      <c r="O64" s="99"/>
      <c r="P64" s="92"/>
      <c r="R64" s="99"/>
      <c r="U64" s="99"/>
      <c r="X64" s="99"/>
    </row>
    <row r="65" spans="1:24" s="144" customFormat="1"/>
    <row r="66" spans="1:24" s="89" customFormat="1">
      <c r="B66" s="125"/>
      <c r="C66" s="125"/>
      <c r="D66" s="125"/>
      <c r="E66" s="125"/>
      <c r="G66" s="125"/>
      <c r="J66" s="125"/>
      <c r="M66" s="125"/>
      <c r="O66" s="125"/>
      <c r="P66" s="92"/>
      <c r="R66" s="125"/>
      <c r="U66" s="125"/>
      <c r="X66" s="125"/>
    </row>
    <row r="67" spans="1:24" s="108" customFormat="1">
      <c r="B67" s="109"/>
      <c r="C67" s="109"/>
      <c r="D67" s="109"/>
      <c r="E67" s="109"/>
      <c r="G67" s="109"/>
      <c r="J67" s="109"/>
      <c r="M67" s="109"/>
      <c r="O67" s="109"/>
      <c r="P67" s="132"/>
      <c r="R67" s="109"/>
      <c r="U67" s="109"/>
      <c r="X67" s="109"/>
    </row>
    <row r="68" spans="1:24" s="98" customFormat="1">
      <c r="B68" s="99"/>
      <c r="C68" s="99"/>
      <c r="D68" s="99"/>
      <c r="E68" s="99"/>
      <c r="G68" s="99"/>
      <c r="J68" s="99"/>
      <c r="M68" s="99"/>
      <c r="O68" s="99"/>
      <c r="P68" s="92"/>
      <c r="R68" s="99"/>
      <c r="U68" s="99"/>
      <c r="X68" s="99"/>
    </row>
    <row r="69" spans="1:24" s="99" customFormat="1">
      <c r="P69" s="92"/>
    </row>
    <row r="70" spans="1:24" s="89" customFormat="1">
      <c r="B70" s="99"/>
      <c r="C70" s="99"/>
      <c r="D70" s="99"/>
      <c r="E70" s="99"/>
      <c r="G70" s="99"/>
      <c r="J70" s="99"/>
      <c r="M70" s="99"/>
      <c r="O70" s="99"/>
      <c r="P70" s="92"/>
      <c r="R70" s="99"/>
      <c r="U70" s="99"/>
      <c r="X70" s="99"/>
    </row>
    <row r="71" spans="1:24" s="98" customFormat="1">
      <c r="B71" s="73"/>
      <c r="C71" s="73"/>
      <c r="D71" s="73"/>
      <c r="E71" s="73"/>
      <c r="G71" s="73"/>
      <c r="J71" s="73"/>
      <c r="M71" s="73"/>
      <c r="O71" s="73"/>
      <c r="P71" s="92"/>
      <c r="R71" s="73"/>
      <c r="U71" s="73"/>
      <c r="X71" s="73"/>
    </row>
    <row r="72" spans="1:24" s="99" customFormat="1">
      <c r="P72" s="92"/>
    </row>
    <row r="73" spans="1:24" s="99" customFormat="1">
      <c r="P73" s="92"/>
    </row>
    <row r="74" spans="1:24" s="125" customFormat="1">
      <c r="A74" s="99"/>
      <c r="P74" s="145"/>
    </row>
    <row r="75" spans="1:24" s="99" customFormat="1">
      <c r="P75" s="92"/>
    </row>
    <row r="76" spans="1:24" s="99" customFormat="1">
      <c r="P76" s="92"/>
    </row>
    <row r="77" spans="1:24" s="99" customFormat="1">
      <c r="P77" s="92"/>
    </row>
    <row r="78" spans="1:24" s="125" customFormat="1">
      <c r="A78" s="99"/>
      <c r="P78" s="145"/>
    </row>
    <row r="79" spans="1:24" s="99" customFormat="1">
      <c r="P79" s="92"/>
    </row>
    <row r="80" spans="1:24" s="98" customFormat="1">
      <c r="B80" s="99"/>
      <c r="C80" s="99"/>
      <c r="D80" s="99"/>
      <c r="E80" s="99"/>
      <c r="G80" s="99"/>
      <c r="J80" s="99"/>
      <c r="M80" s="99"/>
      <c r="O80" s="99"/>
      <c r="P80" s="92"/>
      <c r="R80" s="99"/>
      <c r="U80" s="99"/>
      <c r="X80" s="99"/>
    </row>
    <row r="81" spans="2:24" s="99" customFormat="1">
      <c r="P81" s="92"/>
    </row>
    <row r="82" spans="2:24" s="146" customFormat="1">
      <c r="P82" s="92"/>
    </row>
    <row r="83" spans="2:24" s="98" customFormat="1">
      <c r="B83" s="99"/>
      <c r="C83" s="99"/>
      <c r="D83" s="99"/>
      <c r="E83" s="99"/>
      <c r="G83" s="99"/>
      <c r="J83" s="99"/>
      <c r="M83" s="99"/>
      <c r="O83" s="99"/>
      <c r="P83" s="92"/>
      <c r="R83" s="99"/>
      <c r="U83" s="99"/>
      <c r="X83" s="99"/>
    </row>
    <row r="84" spans="2:24" s="98" customFormat="1">
      <c r="B84" s="99"/>
      <c r="C84" s="99"/>
      <c r="D84" s="99"/>
      <c r="E84" s="99"/>
      <c r="G84" s="99"/>
      <c r="J84" s="99"/>
      <c r="M84" s="99"/>
      <c r="O84" s="99"/>
      <c r="P84" s="92"/>
      <c r="R84" s="99"/>
      <c r="U84" s="99"/>
      <c r="X84" s="99"/>
    </row>
    <row r="85" spans="2:24" s="99" customFormat="1">
      <c r="P85" s="92"/>
    </row>
    <row r="86" spans="2:24" s="89" customFormat="1">
      <c r="B86" s="99"/>
      <c r="C86" s="99"/>
      <c r="D86" s="99"/>
      <c r="E86" s="99"/>
      <c r="G86" s="99"/>
      <c r="J86" s="99"/>
      <c r="M86" s="99"/>
      <c r="O86" s="99"/>
      <c r="P86" s="92"/>
      <c r="R86" s="99"/>
      <c r="U86" s="99"/>
      <c r="X86" s="99"/>
    </row>
    <row r="87" spans="2:24" s="98" customFormat="1">
      <c r="B87" s="99"/>
      <c r="C87" s="99"/>
      <c r="D87" s="99"/>
      <c r="E87" s="99"/>
      <c r="G87" s="99"/>
      <c r="J87" s="99"/>
      <c r="M87" s="99"/>
      <c r="O87" s="99"/>
      <c r="P87" s="92"/>
      <c r="R87" s="99"/>
      <c r="U87" s="99"/>
      <c r="X87" s="99"/>
    </row>
    <row r="88" spans="2:24" s="98" customFormat="1">
      <c r="B88" s="99"/>
      <c r="C88" s="99"/>
      <c r="D88" s="99"/>
      <c r="E88" s="99"/>
      <c r="G88" s="99"/>
      <c r="J88" s="99"/>
      <c r="M88" s="99"/>
      <c r="O88" s="99"/>
      <c r="P88" s="92"/>
      <c r="R88" s="99"/>
      <c r="U88" s="99"/>
      <c r="X88" s="99"/>
    </row>
    <row r="89" spans="2:24" s="99" customFormat="1">
      <c r="P89" s="92"/>
    </row>
    <row r="90" spans="2:24" s="89" customFormat="1">
      <c r="B90" s="99"/>
      <c r="C90" s="99"/>
      <c r="D90" s="99"/>
      <c r="E90" s="99"/>
      <c r="G90" s="99"/>
      <c r="J90" s="99"/>
      <c r="M90" s="99"/>
      <c r="O90" s="99"/>
      <c r="P90" s="92"/>
      <c r="R90" s="99"/>
      <c r="U90" s="99"/>
      <c r="X90" s="99"/>
    </row>
    <row r="91" spans="2:24" s="98" customFormat="1">
      <c r="B91" s="99"/>
      <c r="C91" s="99"/>
      <c r="D91" s="99"/>
      <c r="E91" s="99"/>
      <c r="G91" s="99"/>
      <c r="J91" s="99"/>
      <c r="M91" s="99"/>
      <c r="O91" s="99"/>
      <c r="P91" s="92"/>
      <c r="R91" s="99"/>
      <c r="U91" s="99"/>
      <c r="X91" s="99"/>
    </row>
    <row r="92" spans="2:24" s="98" customFormat="1">
      <c r="B92" s="99"/>
      <c r="C92" s="99"/>
      <c r="D92" s="99"/>
      <c r="E92" s="99"/>
      <c r="G92" s="99"/>
      <c r="J92" s="99"/>
      <c r="M92" s="99"/>
      <c r="O92" s="99"/>
      <c r="P92" s="92"/>
      <c r="R92" s="99"/>
      <c r="U92" s="99"/>
      <c r="X92" s="99"/>
    </row>
    <row r="93" spans="2:24" s="99" customFormat="1">
      <c r="P93" s="92"/>
    </row>
    <row r="94" spans="2:24" s="89" customFormat="1">
      <c r="B94" s="99"/>
      <c r="C94" s="99"/>
      <c r="D94" s="99"/>
      <c r="E94" s="99"/>
      <c r="G94" s="99"/>
      <c r="J94" s="99"/>
      <c r="M94" s="99"/>
      <c r="O94" s="99"/>
      <c r="P94" s="92"/>
      <c r="R94" s="99"/>
      <c r="U94" s="99"/>
      <c r="X94" s="99"/>
    </row>
    <row r="95" spans="2:24" s="98" customFormat="1">
      <c r="B95" s="99"/>
      <c r="C95" s="99"/>
      <c r="D95" s="99"/>
      <c r="E95" s="99"/>
      <c r="G95" s="99"/>
      <c r="J95" s="99"/>
      <c r="M95" s="99"/>
      <c r="O95" s="99"/>
      <c r="P95" s="92"/>
      <c r="R95" s="99"/>
      <c r="U95" s="99"/>
      <c r="X95" s="99"/>
    </row>
    <row r="96" spans="2:24" s="98" customFormat="1">
      <c r="B96" s="99"/>
      <c r="C96" s="99"/>
      <c r="D96" s="99"/>
      <c r="E96" s="99"/>
      <c r="G96" s="99"/>
      <c r="J96" s="99"/>
      <c r="M96" s="99"/>
      <c r="O96" s="99"/>
      <c r="P96" s="92"/>
      <c r="R96" s="99"/>
      <c r="U96" s="99"/>
      <c r="X96" s="99"/>
    </row>
    <row r="97" spans="1:24" s="99" customFormat="1">
      <c r="P97" s="92"/>
    </row>
    <row r="98" spans="1:24" s="89" customFormat="1">
      <c r="B98" s="99"/>
      <c r="C98" s="99"/>
      <c r="D98" s="99"/>
      <c r="E98" s="99"/>
      <c r="G98" s="99"/>
      <c r="J98" s="99"/>
      <c r="M98" s="99"/>
      <c r="O98" s="99"/>
      <c r="P98" s="92"/>
      <c r="R98" s="99"/>
      <c r="U98" s="99"/>
      <c r="X98" s="99"/>
    </row>
    <row r="99" spans="1:24" s="98" customFormat="1">
      <c r="B99" s="99"/>
      <c r="C99" s="99"/>
      <c r="D99" s="99"/>
      <c r="E99" s="99"/>
      <c r="G99" s="99"/>
      <c r="J99" s="99"/>
      <c r="M99" s="99"/>
      <c r="O99" s="99"/>
      <c r="P99" s="92"/>
      <c r="R99" s="99"/>
      <c r="U99" s="99"/>
      <c r="X99" s="99"/>
    </row>
    <row r="100" spans="1:24" s="98" customFormat="1">
      <c r="B100" s="99"/>
      <c r="C100" s="99"/>
      <c r="D100" s="99"/>
      <c r="E100" s="99"/>
      <c r="G100" s="99"/>
      <c r="J100" s="99"/>
      <c r="M100" s="99"/>
      <c r="O100" s="99"/>
      <c r="P100" s="92"/>
      <c r="R100" s="99"/>
      <c r="U100" s="99"/>
      <c r="X100" s="99"/>
    </row>
    <row r="101" spans="1:24" s="98" customFormat="1">
      <c r="B101" s="99"/>
      <c r="C101" s="99"/>
      <c r="D101" s="99"/>
      <c r="E101" s="99"/>
      <c r="G101" s="99"/>
      <c r="J101" s="99"/>
      <c r="M101" s="99"/>
      <c r="O101" s="99"/>
      <c r="P101" s="92"/>
      <c r="R101" s="99"/>
      <c r="U101" s="99"/>
      <c r="X101" s="99"/>
    </row>
    <row r="102" spans="1:24" s="98" customFormat="1">
      <c r="A102" s="99"/>
      <c r="B102" s="99"/>
      <c r="C102" s="99"/>
      <c r="D102" s="99"/>
      <c r="E102" s="99"/>
      <c r="G102" s="99"/>
      <c r="J102" s="99"/>
      <c r="M102" s="99"/>
      <c r="O102" s="99"/>
      <c r="P102" s="92"/>
      <c r="R102" s="99"/>
      <c r="U102" s="99"/>
      <c r="X102" s="99"/>
    </row>
    <row r="103" spans="1:24" s="98" customFormat="1">
      <c r="A103" s="89"/>
      <c r="B103" s="99"/>
      <c r="C103" s="99"/>
      <c r="D103" s="99"/>
      <c r="E103" s="99"/>
      <c r="G103" s="99"/>
      <c r="J103" s="99"/>
      <c r="M103" s="99"/>
      <c r="O103" s="99"/>
      <c r="P103" s="92"/>
      <c r="R103" s="99"/>
      <c r="U103" s="99"/>
      <c r="X103" s="99"/>
    </row>
    <row r="104" spans="1:24" s="98" customFormat="1">
      <c r="B104" s="99"/>
      <c r="C104" s="99"/>
      <c r="D104" s="99"/>
      <c r="E104" s="99"/>
      <c r="G104" s="99"/>
      <c r="J104" s="99"/>
      <c r="M104" s="99"/>
      <c r="O104" s="99"/>
      <c r="P104" s="92"/>
      <c r="R104" s="99"/>
      <c r="U104" s="99"/>
      <c r="X104" s="99"/>
    </row>
    <row r="105" spans="1:24">
      <c r="D105" s="61"/>
      <c r="G105" s="61"/>
      <c r="H105" s="63"/>
      <c r="J105" s="61"/>
      <c r="K105" s="63"/>
      <c r="M105" s="61"/>
      <c r="N105" s="63"/>
      <c r="O105" s="61"/>
      <c r="R105" s="61"/>
      <c r="S105" s="63"/>
      <c r="U105" s="61"/>
      <c r="V105" s="63"/>
      <c r="X105" s="61"/>
    </row>
    <row r="106" spans="1:24">
      <c r="D106" s="61"/>
      <c r="G106" s="61"/>
      <c r="H106" s="63"/>
      <c r="J106" s="61"/>
      <c r="K106" s="63"/>
      <c r="M106" s="61"/>
      <c r="N106" s="63"/>
      <c r="O106" s="61"/>
      <c r="R106" s="61"/>
      <c r="S106" s="63"/>
      <c r="U106" s="61"/>
      <c r="V106" s="63"/>
      <c r="X106" s="61"/>
    </row>
    <row r="107" spans="1:24">
      <c r="D107" s="61"/>
      <c r="G107" s="61"/>
      <c r="H107" s="63"/>
      <c r="J107" s="61"/>
      <c r="K107" s="63"/>
      <c r="M107" s="61"/>
      <c r="N107" s="63"/>
      <c r="O107" s="61"/>
      <c r="R107" s="61"/>
      <c r="S107" s="63"/>
      <c r="U107" s="61"/>
      <c r="V107" s="63"/>
      <c r="X107" s="61"/>
    </row>
    <row r="108" spans="1:24">
      <c r="D108" s="61"/>
      <c r="G108" s="61"/>
      <c r="H108" s="63"/>
      <c r="J108" s="61"/>
      <c r="K108" s="63"/>
      <c r="M108" s="61"/>
      <c r="N108" s="63"/>
      <c r="O108" s="61"/>
      <c r="R108" s="61"/>
      <c r="S108" s="63"/>
      <c r="U108" s="61"/>
      <c r="V108" s="63"/>
      <c r="X108" s="61"/>
    </row>
    <row r="109" spans="1:24">
      <c r="D109" s="61"/>
      <c r="G109" s="61"/>
      <c r="H109" s="63"/>
      <c r="J109" s="61"/>
      <c r="K109" s="63"/>
      <c r="M109" s="61"/>
      <c r="N109" s="63"/>
      <c r="O109" s="61"/>
      <c r="R109" s="61"/>
      <c r="S109" s="63"/>
      <c r="U109" s="61"/>
      <c r="V109" s="63"/>
      <c r="X109" s="61"/>
    </row>
    <row r="110" spans="1:24">
      <c r="D110" s="61"/>
      <c r="G110" s="61"/>
      <c r="H110" s="63"/>
      <c r="J110" s="61"/>
      <c r="K110" s="63"/>
      <c r="M110" s="61"/>
      <c r="N110" s="63"/>
      <c r="O110" s="61"/>
      <c r="R110" s="61"/>
      <c r="S110" s="63"/>
      <c r="U110" s="61"/>
      <c r="V110" s="63"/>
      <c r="X110" s="61"/>
    </row>
    <row r="111" spans="1:24">
      <c r="D111" s="61"/>
      <c r="G111" s="61"/>
      <c r="H111" s="63"/>
      <c r="J111" s="61"/>
      <c r="K111" s="63"/>
      <c r="M111" s="61"/>
      <c r="N111" s="63"/>
      <c r="O111" s="61"/>
      <c r="R111" s="61"/>
      <c r="S111" s="63"/>
      <c r="U111" s="61"/>
      <c r="V111" s="63"/>
      <c r="X111" s="61"/>
    </row>
    <row r="112" spans="1:24">
      <c r="D112" s="61"/>
      <c r="G112" s="61"/>
      <c r="H112" s="63"/>
      <c r="J112" s="61"/>
      <c r="K112" s="63"/>
      <c r="M112" s="61"/>
      <c r="N112" s="63"/>
      <c r="O112" s="61"/>
      <c r="R112" s="61"/>
      <c r="S112" s="63"/>
      <c r="U112" s="61"/>
      <c r="V112" s="63"/>
      <c r="X112" s="61"/>
    </row>
    <row r="113" spans="4:24">
      <c r="D113" s="61"/>
      <c r="G113" s="61"/>
      <c r="H113" s="63"/>
      <c r="J113" s="61"/>
      <c r="K113" s="63"/>
      <c r="M113" s="61"/>
      <c r="N113" s="63"/>
      <c r="O113" s="61"/>
      <c r="R113" s="61"/>
      <c r="S113" s="63"/>
      <c r="U113" s="61"/>
      <c r="V113" s="63"/>
      <c r="X113" s="61"/>
    </row>
    <row r="114" spans="4:24">
      <c r="D114" s="61"/>
      <c r="G114" s="61"/>
      <c r="H114" s="63"/>
      <c r="J114" s="61"/>
      <c r="K114" s="63"/>
      <c r="M114" s="61"/>
      <c r="N114" s="63"/>
      <c r="O114" s="61"/>
      <c r="R114" s="61"/>
      <c r="S114" s="63"/>
      <c r="U114" s="61"/>
      <c r="V114" s="63"/>
      <c r="X114" s="61"/>
    </row>
    <row r="115" spans="4:24">
      <c r="D115" s="61"/>
      <c r="G115" s="61"/>
      <c r="H115" s="63"/>
      <c r="J115" s="61"/>
      <c r="K115" s="63"/>
      <c r="M115" s="61"/>
      <c r="N115" s="63"/>
      <c r="O115" s="61"/>
      <c r="R115" s="61"/>
      <c r="S115" s="63"/>
      <c r="U115" s="61"/>
      <c r="V115" s="63"/>
      <c r="X115" s="61"/>
    </row>
    <row r="116" spans="4:24">
      <c r="D116" s="61"/>
      <c r="G116" s="61"/>
      <c r="H116" s="63"/>
      <c r="J116" s="61"/>
      <c r="K116" s="63"/>
      <c r="M116" s="61"/>
      <c r="N116" s="63"/>
      <c r="O116" s="61"/>
      <c r="R116" s="61"/>
      <c r="S116" s="63"/>
      <c r="U116" s="61"/>
      <c r="V116" s="63"/>
      <c r="X116" s="61"/>
    </row>
    <row r="117" spans="4:24">
      <c r="D117" s="61"/>
      <c r="G117" s="61"/>
      <c r="H117" s="63"/>
      <c r="J117" s="61"/>
      <c r="K117" s="63"/>
      <c r="M117" s="61"/>
      <c r="N117" s="63"/>
      <c r="O117" s="61"/>
      <c r="R117" s="61"/>
      <c r="S117" s="63"/>
      <c r="U117" s="61"/>
      <c r="V117" s="63"/>
      <c r="X117" s="61"/>
    </row>
    <row r="118" spans="4:24">
      <c r="D118" s="61"/>
      <c r="G118" s="61"/>
      <c r="H118" s="63"/>
      <c r="J118" s="61"/>
      <c r="K118" s="63"/>
      <c r="M118" s="61"/>
      <c r="N118" s="63"/>
      <c r="O118" s="61"/>
      <c r="R118" s="61"/>
      <c r="S118" s="63"/>
      <c r="U118" s="61"/>
      <c r="V118" s="63"/>
      <c r="X118" s="61"/>
    </row>
    <row r="119" spans="4:24">
      <c r="D119" s="61"/>
      <c r="G119" s="61"/>
      <c r="H119" s="63"/>
      <c r="J119" s="61"/>
      <c r="K119" s="63"/>
      <c r="M119" s="61"/>
      <c r="N119" s="63"/>
      <c r="O119" s="61"/>
      <c r="R119" s="61"/>
      <c r="S119" s="63"/>
      <c r="U119" s="61"/>
      <c r="V119" s="63"/>
      <c r="X119" s="61"/>
    </row>
    <row r="120" spans="4:24">
      <c r="D120" s="61"/>
      <c r="G120" s="61"/>
      <c r="H120" s="63"/>
      <c r="J120" s="61"/>
      <c r="K120" s="63"/>
      <c r="M120" s="61"/>
      <c r="N120" s="63"/>
      <c r="O120" s="61"/>
      <c r="R120" s="61"/>
      <c r="S120" s="63"/>
      <c r="U120" s="61"/>
      <c r="V120" s="63"/>
      <c r="X120" s="61"/>
    </row>
    <row r="121" spans="4:24">
      <c r="D121" s="61"/>
      <c r="G121" s="61"/>
      <c r="H121" s="63"/>
      <c r="J121" s="61"/>
      <c r="K121" s="63"/>
      <c r="M121" s="61"/>
      <c r="N121" s="63"/>
      <c r="O121" s="61"/>
      <c r="R121" s="61"/>
      <c r="S121" s="63"/>
      <c r="U121" s="61"/>
      <c r="V121" s="63"/>
      <c r="X121" s="61"/>
    </row>
    <row r="122" spans="4:24">
      <c r="D122" s="61"/>
      <c r="G122" s="61"/>
      <c r="H122" s="63"/>
      <c r="J122" s="61"/>
      <c r="K122" s="63"/>
      <c r="M122" s="61"/>
      <c r="N122" s="63"/>
      <c r="O122" s="61"/>
      <c r="R122" s="61"/>
      <c r="S122" s="63"/>
      <c r="U122" s="61"/>
      <c r="V122" s="63"/>
      <c r="X122" s="61"/>
    </row>
    <row r="123" spans="4:24">
      <c r="D123" s="61"/>
      <c r="G123" s="61"/>
      <c r="H123" s="63"/>
      <c r="J123" s="61"/>
      <c r="K123" s="63"/>
      <c r="M123" s="61"/>
      <c r="N123" s="63"/>
      <c r="O123" s="61"/>
      <c r="R123" s="61"/>
      <c r="S123" s="63"/>
      <c r="U123" s="61"/>
      <c r="V123" s="63"/>
      <c r="X123" s="61"/>
    </row>
    <row r="124" spans="4:24">
      <c r="D124" s="61"/>
      <c r="G124" s="61"/>
      <c r="H124" s="63"/>
      <c r="J124" s="61"/>
      <c r="K124" s="63"/>
      <c r="M124" s="61"/>
      <c r="N124" s="63"/>
      <c r="O124" s="61"/>
      <c r="R124" s="61"/>
      <c r="S124" s="63"/>
      <c r="U124" s="61"/>
      <c r="V124" s="63"/>
      <c r="X124" s="61"/>
    </row>
    <row r="125" spans="4:24">
      <c r="D125" s="61"/>
      <c r="G125" s="61"/>
      <c r="H125" s="63"/>
      <c r="J125" s="61"/>
      <c r="K125" s="63"/>
      <c r="M125" s="61"/>
      <c r="N125" s="63"/>
      <c r="O125" s="61"/>
      <c r="R125" s="61"/>
      <c r="S125" s="63"/>
      <c r="U125" s="61"/>
      <c r="V125" s="63"/>
      <c r="X125" s="61"/>
    </row>
    <row r="126" spans="4:24">
      <c r="D126" s="61"/>
      <c r="G126" s="61"/>
      <c r="H126" s="63"/>
      <c r="J126" s="61"/>
      <c r="K126" s="63"/>
      <c r="M126" s="61"/>
      <c r="N126" s="63"/>
      <c r="O126" s="61"/>
      <c r="R126" s="61"/>
      <c r="S126" s="63"/>
      <c r="U126" s="61"/>
      <c r="V126" s="63"/>
      <c r="X126" s="61"/>
    </row>
    <row r="127" spans="4:24">
      <c r="D127" s="61"/>
      <c r="G127" s="61"/>
      <c r="H127" s="63"/>
      <c r="J127" s="61"/>
      <c r="K127" s="63"/>
      <c r="M127" s="61"/>
      <c r="N127" s="63"/>
      <c r="O127" s="61"/>
      <c r="R127" s="61"/>
      <c r="S127" s="63"/>
      <c r="U127" s="61"/>
      <c r="V127" s="63"/>
      <c r="X127" s="61"/>
    </row>
    <row r="128" spans="4:24">
      <c r="D128" s="61"/>
      <c r="G128" s="61"/>
      <c r="H128" s="63"/>
      <c r="J128" s="61"/>
      <c r="K128" s="63"/>
      <c r="M128" s="61"/>
      <c r="N128" s="63"/>
      <c r="O128" s="61"/>
      <c r="R128" s="61"/>
      <c r="S128" s="63"/>
      <c r="U128" s="61"/>
      <c r="V128" s="63"/>
      <c r="X128" s="61"/>
    </row>
    <row r="129" spans="4:24">
      <c r="D129" s="61"/>
      <c r="G129" s="61"/>
      <c r="H129" s="63"/>
      <c r="J129" s="61"/>
      <c r="K129" s="63"/>
      <c r="M129" s="61"/>
      <c r="N129" s="63"/>
      <c r="O129" s="61"/>
      <c r="R129" s="61"/>
      <c r="S129" s="63"/>
      <c r="U129" s="61"/>
      <c r="V129" s="63"/>
      <c r="X129" s="61"/>
    </row>
    <row r="130" spans="4:24">
      <c r="D130" s="61"/>
      <c r="G130" s="61"/>
      <c r="H130" s="63"/>
      <c r="J130" s="61"/>
      <c r="K130" s="63"/>
      <c r="M130" s="61"/>
      <c r="N130" s="63"/>
      <c r="O130" s="61"/>
      <c r="R130" s="61"/>
      <c r="S130" s="63"/>
      <c r="U130" s="61"/>
      <c r="V130" s="63"/>
      <c r="X130" s="61"/>
    </row>
    <row r="131" spans="4:24">
      <c r="D131" s="61"/>
      <c r="G131" s="61"/>
      <c r="H131" s="63"/>
      <c r="J131" s="61"/>
      <c r="K131" s="63"/>
      <c r="M131" s="61"/>
      <c r="N131" s="63"/>
      <c r="O131" s="61"/>
      <c r="R131" s="61"/>
      <c r="S131" s="63"/>
      <c r="U131" s="61"/>
      <c r="V131" s="63"/>
      <c r="X131" s="61"/>
    </row>
    <row r="132" spans="4:24">
      <c r="D132" s="61"/>
      <c r="G132" s="61"/>
      <c r="H132" s="63"/>
      <c r="J132" s="61"/>
      <c r="K132" s="63"/>
      <c r="M132" s="61"/>
      <c r="N132" s="63"/>
      <c r="O132" s="61"/>
      <c r="R132" s="61"/>
      <c r="S132" s="63"/>
      <c r="U132" s="61"/>
      <c r="V132" s="63"/>
      <c r="X132" s="61"/>
    </row>
    <row r="133" spans="4:24">
      <c r="D133" s="61"/>
      <c r="G133" s="61"/>
      <c r="H133" s="63"/>
      <c r="J133" s="61"/>
      <c r="K133" s="63"/>
      <c r="M133" s="61"/>
      <c r="N133" s="63"/>
      <c r="O133" s="61"/>
      <c r="R133" s="61"/>
      <c r="S133" s="63"/>
      <c r="U133" s="61"/>
      <c r="V133" s="63"/>
      <c r="X133" s="61"/>
    </row>
    <row r="134" spans="4:24">
      <c r="D134" s="61"/>
      <c r="G134" s="61"/>
      <c r="H134" s="63"/>
      <c r="J134" s="61"/>
      <c r="K134" s="63"/>
      <c r="M134" s="61"/>
      <c r="N134" s="63"/>
      <c r="O134" s="61"/>
      <c r="R134" s="61"/>
      <c r="S134" s="63"/>
      <c r="U134" s="61"/>
      <c r="V134" s="63"/>
      <c r="X134" s="61"/>
    </row>
    <row r="135" spans="4:24">
      <c r="D135" s="61"/>
      <c r="G135" s="61"/>
      <c r="H135" s="63"/>
      <c r="J135" s="61"/>
      <c r="K135" s="63"/>
      <c r="M135" s="61"/>
      <c r="N135" s="63"/>
      <c r="O135" s="61"/>
      <c r="R135" s="61"/>
      <c r="S135" s="63"/>
      <c r="U135" s="61"/>
      <c r="V135" s="63"/>
      <c r="X135" s="61"/>
    </row>
    <row r="136" spans="4:24">
      <c r="D136" s="61"/>
      <c r="G136" s="61"/>
      <c r="H136" s="63"/>
      <c r="J136" s="61"/>
      <c r="K136" s="63"/>
      <c r="M136" s="61"/>
      <c r="N136" s="63"/>
      <c r="O136" s="61"/>
      <c r="R136" s="61"/>
      <c r="S136" s="63"/>
      <c r="U136" s="61"/>
      <c r="V136" s="63"/>
      <c r="X136" s="61"/>
    </row>
    <row r="137" spans="4:24">
      <c r="D137" s="61"/>
      <c r="G137" s="61"/>
      <c r="H137" s="63"/>
      <c r="J137" s="61"/>
      <c r="K137" s="63"/>
      <c r="M137" s="61"/>
      <c r="N137" s="63"/>
      <c r="O137" s="61"/>
      <c r="R137" s="61"/>
      <c r="S137" s="63"/>
      <c r="U137" s="61"/>
      <c r="V137" s="63"/>
      <c r="X137" s="61"/>
    </row>
    <row r="138" spans="4:24">
      <c r="D138" s="61"/>
      <c r="G138" s="61"/>
      <c r="H138" s="63"/>
      <c r="J138" s="61"/>
      <c r="K138" s="63"/>
      <c r="M138" s="61"/>
      <c r="N138" s="63"/>
      <c r="O138" s="61"/>
      <c r="R138" s="61"/>
      <c r="S138" s="63"/>
      <c r="U138" s="61"/>
      <c r="V138" s="63"/>
      <c r="X138" s="61"/>
    </row>
    <row r="139" spans="4:24">
      <c r="D139" s="61"/>
      <c r="G139" s="61"/>
      <c r="H139" s="63"/>
      <c r="J139" s="61"/>
      <c r="K139" s="63"/>
      <c r="M139" s="61"/>
      <c r="N139" s="63"/>
      <c r="O139" s="61"/>
      <c r="R139" s="61"/>
      <c r="S139" s="63"/>
      <c r="U139" s="61"/>
      <c r="V139" s="63"/>
      <c r="X139" s="61"/>
    </row>
    <row r="140" spans="4:24">
      <c r="D140" s="61"/>
      <c r="G140" s="61"/>
      <c r="H140" s="63"/>
      <c r="J140" s="61"/>
      <c r="K140" s="63"/>
      <c r="M140" s="61"/>
      <c r="N140" s="63"/>
      <c r="O140" s="61"/>
      <c r="R140" s="61"/>
      <c r="S140" s="63"/>
      <c r="U140" s="61"/>
      <c r="V140" s="63"/>
      <c r="X140" s="61"/>
    </row>
    <row r="141" spans="4:24">
      <c r="D141" s="61"/>
      <c r="G141" s="61"/>
      <c r="H141" s="63"/>
      <c r="J141" s="61"/>
      <c r="K141" s="63"/>
      <c r="M141" s="61"/>
      <c r="N141" s="63"/>
      <c r="O141" s="61"/>
      <c r="R141" s="61"/>
      <c r="S141" s="63"/>
      <c r="U141" s="61"/>
      <c r="V141" s="63"/>
      <c r="X141" s="61"/>
    </row>
    <row r="142" spans="4:24">
      <c r="D142" s="61"/>
      <c r="G142" s="61"/>
      <c r="H142" s="63"/>
      <c r="J142" s="61"/>
      <c r="K142" s="63"/>
      <c r="M142" s="61"/>
      <c r="N142" s="63"/>
      <c r="O142" s="61"/>
      <c r="R142" s="61"/>
      <c r="S142" s="63"/>
      <c r="U142" s="61"/>
      <c r="V142" s="63"/>
      <c r="X142" s="61"/>
    </row>
    <row r="143" spans="4:24">
      <c r="D143" s="61"/>
      <c r="G143" s="61"/>
      <c r="H143" s="63"/>
      <c r="J143" s="61"/>
      <c r="K143" s="63"/>
      <c r="M143" s="61"/>
      <c r="N143" s="63"/>
      <c r="O143" s="61"/>
      <c r="R143" s="61"/>
      <c r="S143" s="63"/>
      <c r="U143" s="61"/>
      <c r="V143" s="63"/>
      <c r="X143" s="61"/>
    </row>
    <row r="144" spans="4:24">
      <c r="D144" s="61"/>
      <c r="G144" s="61"/>
      <c r="H144" s="63"/>
      <c r="J144" s="61"/>
      <c r="K144" s="63"/>
      <c r="M144" s="61"/>
      <c r="N144" s="63"/>
      <c r="O144" s="61"/>
      <c r="R144" s="61"/>
      <c r="S144" s="63"/>
      <c r="U144" s="61"/>
      <c r="V144" s="63"/>
      <c r="X144" s="61"/>
    </row>
    <row r="145" spans="4:24">
      <c r="D145" s="61"/>
      <c r="G145" s="61"/>
      <c r="H145" s="63"/>
      <c r="J145" s="61"/>
      <c r="K145" s="63"/>
      <c r="M145" s="61"/>
      <c r="N145" s="63"/>
      <c r="O145" s="61"/>
      <c r="R145" s="61"/>
      <c r="S145" s="63"/>
      <c r="U145" s="61"/>
      <c r="V145" s="63"/>
      <c r="X145" s="61"/>
    </row>
    <row r="146" spans="4:24">
      <c r="D146" s="61"/>
      <c r="G146" s="61"/>
      <c r="H146" s="63"/>
      <c r="J146" s="61"/>
      <c r="K146" s="63"/>
      <c r="M146" s="61"/>
      <c r="N146" s="63"/>
      <c r="O146" s="61"/>
      <c r="R146" s="61"/>
      <c r="S146" s="63"/>
      <c r="U146" s="61"/>
      <c r="V146" s="63"/>
      <c r="X146" s="61"/>
    </row>
    <row r="147" spans="4:24">
      <c r="D147" s="61"/>
      <c r="G147" s="61"/>
      <c r="H147" s="63"/>
      <c r="J147" s="61"/>
      <c r="K147" s="63"/>
      <c r="M147" s="61"/>
      <c r="N147" s="63"/>
      <c r="O147" s="61"/>
      <c r="R147" s="61"/>
      <c r="S147" s="63"/>
      <c r="U147" s="61"/>
      <c r="V147" s="63"/>
      <c r="X147" s="61"/>
    </row>
    <row r="148" spans="4:24">
      <c r="D148" s="61"/>
      <c r="G148" s="61"/>
      <c r="H148" s="63"/>
      <c r="J148" s="61"/>
      <c r="K148" s="63"/>
      <c r="M148" s="61"/>
      <c r="N148" s="63"/>
      <c r="O148" s="61"/>
      <c r="R148" s="61"/>
      <c r="S148" s="63"/>
      <c r="U148" s="61"/>
      <c r="V148" s="63"/>
      <c r="X148" s="61"/>
    </row>
    <row r="149" spans="4:24">
      <c r="D149" s="61"/>
      <c r="G149" s="61"/>
      <c r="H149" s="63"/>
      <c r="J149" s="61"/>
      <c r="K149" s="63"/>
      <c r="M149" s="61"/>
      <c r="N149" s="63"/>
      <c r="O149" s="61"/>
      <c r="R149" s="61"/>
      <c r="S149" s="63"/>
      <c r="U149" s="61"/>
      <c r="V149" s="63"/>
      <c r="X149" s="61"/>
    </row>
    <row r="150" spans="4:24">
      <c r="D150" s="61"/>
      <c r="G150" s="61"/>
      <c r="H150" s="63"/>
      <c r="J150" s="61"/>
      <c r="K150" s="63"/>
      <c r="M150" s="61"/>
      <c r="N150" s="63"/>
      <c r="O150" s="61"/>
      <c r="R150" s="61"/>
      <c r="S150" s="63"/>
      <c r="U150" s="61"/>
      <c r="V150" s="63"/>
      <c r="X150" s="61"/>
    </row>
    <row r="151" spans="4:24">
      <c r="D151" s="61"/>
      <c r="G151" s="61"/>
      <c r="H151" s="63"/>
      <c r="J151" s="61"/>
      <c r="K151" s="63"/>
      <c r="M151" s="61"/>
      <c r="N151" s="63"/>
      <c r="O151" s="61"/>
      <c r="R151" s="61"/>
      <c r="S151" s="63"/>
      <c r="U151" s="61"/>
      <c r="V151" s="63"/>
      <c r="X151" s="61"/>
    </row>
    <row r="152" spans="4:24">
      <c r="D152" s="61"/>
      <c r="G152" s="61"/>
      <c r="H152" s="63"/>
      <c r="J152" s="61"/>
      <c r="K152" s="63"/>
      <c r="M152" s="61"/>
      <c r="N152" s="63"/>
      <c r="O152" s="61"/>
      <c r="R152" s="61"/>
      <c r="S152" s="63"/>
      <c r="U152" s="61"/>
      <c r="V152" s="63"/>
      <c r="X152" s="61"/>
    </row>
    <row r="153" spans="4:24">
      <c r="D153" s="61"/>
      <c r="G153" s="61"/>
      <c r="H153" s="63"/>
      <c r="J153" s="61"/>
      <c r="K153" s="63"/>
      <c r="M153" s="61"/>
      <c r="N153" s="63"/>
      <c r="O153" s="61"/>
      <c r="R153" s="61"/>
      <c r="S153" s="63"/>
      <c r="U153" s="61"/>
      <c r="V153" s="63"/>
      <c r="X153" s="61"/>
    </row>
    <row r="154" spans="4:24">
      <c r="D154" s="61"/>
      <c r="G154" s="61"/>
      <c r="H154" s="63"/>
      <c r="J154" s="61"/>
      <c r="K154" s="63"/>
      <c r="M154" s="61"/>
      <c r="N154" s="63"/>
      <c r="O154" s="61"/>
      <c r="R154" s="61"/>
      <c r="S154" s="63"/>
      <c r="U154" s="61"/>
      <c r="V154" s="63"/>
      <c r="X154" s="61"/>
    </row>
    <row r="155" spans="4:24">
      <c r="D155" s="61"/>
      <c r="G155" s="61"/>
      <c r="H155" s="63"/>
      <c r="J155" s="61"/>
      <c r="K155" s="63"/>
      <c r="M155" s="61"/>
      <c r="N155" s="63"/>
      <c r="O155" s="61"/>
      <c r="R155" s="61"/>
      <c r="S155" s="63"/>
      <c r="U155" s="61"/>
      <c r="V155" s="63"/>
      <c r="X155" s="61"/>
    </row>
    <row r="156" spans="4:24">
      <c r="D156" s="61"/>
      <c r="G156" s="61"/>
      <c r="H156" s="63"/>
      <c r="J156" s="61"/>
      <c r="K156" s="63"/>
      <c r="M156" s="61"/>
      <c r="N156" s="63"/>
      <c r="O156" s="61"/>
      <c r="R156" s="61"/>
      <c r="S156" s="63"/>
      <c r="U156" s="61"/>
      <c r="V156" s="63"/>
      <c r="X156" s="61"/>
    </row>
    <row r="157" spans="4:24">
      <c r="D157" s="61"/>
      <c r="G157" s="61"/>
      <c r="H157" s="63"/>
      <c r="J157" s="61"/>
      <c r="K157" s="63"/>
      <c r="M157" s="61"/>
      <c r="N157" s="63"/>
      <c r="O157" s="61"/>
      <c r="R157" s="61"/>
      <c r="S157" s="63"/>
      <c r="U157" s="61"/>
      <c r="V157" s="63"/>
      <c r="X157" s="61"/>
    </row>
    <row r="158" spans="4:24">
      <c r="D158" s="61"/>
      <c r="G158" s="61"/>
      <c r="H158" s="63"/>
      <c r="J158" s="61"/>
      <c r="K158" s="63"/>
      <c r="M158" s="61"/>
      <c r="N158" s="63"/>
      <c r="O158" s="61"/>
      <c r="R158" s="61"/>
      <c r="S158" s="63"/>
      <c r="U158" s="61"/>
      <c r="V158" s="63"/>
      <c r="X158" s="61"/>
    </row>
    <row r="159" spans="4:24">
      <c r="D159" s="61"/>
      <c r="G159" s="61"/>
      <c r="H159" s="63"/>
      <c r="J159" s="61"/>
      <c r="K159" s="63"/>
      <c r="M159" s="61"/>
      <c r="N159" s="63"/>
      <c r="O159" s="61"/>
      <c r="R159" s="61"/>
      <c r="S159" s="63"/>
      <c r="U159" s="61"/>
      <c r="V159" s="63"/>
      <c r="X159" s="61"/>
    </row>
    <row r="160" spans="4:24">
      <c r="D160" s="61"/>
      <c r="G160" s="61"/>
      <c r="H160" s="63"/>
      <c r="J160" s="61"/>
      <c r="K160" s="63"/>
      <c r="M160" s="61"/>
      <c r="N160" s="63"/>
      <c r="O160" s="61"/>
      <c r="R160" s="61"/>
      <c r="S160" s="63"/>
      <c r="U160" s="61"/>
      <c r="V160" s="63"/>
      <c r="X160" s="61"/>
    </row>
    <row r="161" spans="4:24">
      <c r="D161" s="61"/>
      <c r="G161" s="61"/>
      <c r="H161" s="63"/>
      <c r="J161" s="61"/>
      <c r="K161" s="63"/>
      <c r="M161" s="61"/>
      <c r="N161" s="63"/>
      <c r="O161" s="61"/>
      <c r="R161" s="61"/>
      <c r="S161" s="63"/>
      <c r="U161" s="61"/>
      <c r="V161" s="63"/>
      <c r="X161" s="61"/>
    </row>
    <row r="162" spans="4:24">
      <c r="D162" s="61"/>
      <c r="G162" s="61"/>
      <c r="H162" s="63"/>
      <c r="J162" s="61"/>
      <c r="K162" s="63"/>
      <c r="M162" s="61"/>
      <c r="N162" s="63"/>
      <c r="O162" s="61"/>
      <c r="R162" s="61"/>
      <c r="S162" s="63"/>
      <c r="U162" s="61"/>
      <c r="V162" s="63"/>
      <c r="X162" s="61"/>
    </row>
    <row r="163" spans="4:24">
      <c r="D163" s="61"/>
      <c r="G163" s="61"/>
      <c r="H163" s="63"/>
      <c r="J163" s="61"/>
      <c r="K163" s="63"/>
      <c r="M163" s="61"/>
      <c r="N163" s="63"/>
      <c r="O163" s="61"/>
      <c r="R163" s="61"/>
      <c r="S163" s="63"/>
      <c r="U163" s="61"/>
      <c r="V163" s="63"/>
      <c r="X163" s="61"/>
    </row>
    <row r="164" spans="4:24">
      <c r="D164" s="61"/>
      <c r="G164" s="61"/>
      <c r="H164" s="63"/>
      <c r="J164" s="61"/>
      <c r="K164" s="63"/>
      <c r="M164" s="61"/>
      <c r="N164" s="63"/>
      <c r="O164" s="61"/>
      <c r="R164" s="61"/>
      <c r="S164" s="63"/>
      <c r="U164" s="61"/>
      <c r="V164" s="63"/>
      <c r="X164" s="61"/>
    </row>
    <row r="165" spans="4:24">
      <c r="D165" s="61"/>
      <c r="G165" s="61"/>
      <c r="H165" s="63"/>
      <c r="J165" s="61"/>
      <c r="K165" s="63"/>
      <c r="M165" s="61"/>
      <c r="N165" s="63"/>
      <c r="O165" s="61"/>
      <c r="R165" s="61"/>
      <c r="S165" s="63"/>
      <c r="U165" s="61"/>
      <c r="V165" s="63"/>
      <c r="X165" s="61"/>
    </row>
    <row r="166" spans="4:24">
      <c r="D166" s="61"/>
      <c r="G166" s="61"/>
      <c r="H166" s="63"/>
      <c r="J166" s="61"/>
      <c r="K166" s="63"/>
      <c r="M166" s="61"/>
      <c r="N166" s="63"/>
      <c r="O166" s="61"/>
      <c r="R166" s="61"/>
      <c r="S166" s="63"/>
      <c r="U166" s="61"/>
      <c r="V166" s="63"/>
      <c r="X166" s="61"/>
    </row>
    <row r="167" spans="4:24">
      <c r="D167" s="61"/>
      <c r="G167" s="61"/>
      <c r="H167" s="63"/>
      <c r="J167" s="61"/>
      <c r="K167" s="63"/>
      <c r="M167" s="61"/>
      <c r="N167" s="63"/>
      <c r="O167" s="61"/>
      <c r="R167" s="61"/>
      <c r="S167" s="63"/>
      <c r="U167" s="61"/>
      <c r="V167" s="63"/>
      <c r="X167" s="61"/>
    </row>
    <row r="168" spans="4:24">
      <c r="D168" s="61"/>
      <c r="G168" s="61"/>
      <c r="H168" s="63"/>
      <c r="J168" s="61"/>
      <c r="K168" s="63"/>
      <c r="M168" s="61"/>
      <c r="N168" s="63"/>
      <c r="O168" s="61"/>
      <c r="R168" s="61"/>
      <c r="S168" s="63"/>
      <c r="U168" s="61"/>
      <c r="V168" s="63"/>
      <c r="X168" s="61"/>
    </row>
    <row r="169" spans="4:24">
      <c r="D169" s="61"/>
      <c r="G169" s="61"/>
      <c r="H169" s="63"/>
      <c r="J169" s="61"/>
      <c r="K169" s="63"/>
      <c r="M169" s="61"/>
      <c r="N169" s="63"/>
      <c r="O169" s="61"/>
      <c r="R169" s="61"/>
      <c r="S169" s="63"/>
      <c r="U169" s="61"/>
      <c r="V169" s="63"/>
      <c r="X169" s="61"/>
    </row>
    <row r="170" spans="4:24">
      <c r="D170" s="61"/>
      <c r="G170" s="61"/>
      <c r="H170" s="63"/>
      <c r="J170" s="61"/>
      <c r="K170" s="63"/>
      <c r="M170" s="61"/>
      <c r="N170" s="63"/>
      <c r="O170" s="61"/>
      <c r="R170" s="61"/>
      <c r="S170" s="63"/>
      <c r="U170" s="61"/>
      <c r="V170" s="63"/>
      <c r="X170" s="61"/>
    </row>
    <row r="171" spans="4:24">
      <c r="D171" s="61"/>
      <c r="G171" s="61"/>
      <c r="H171" s="63"/>
      <c r="J171" s="61"/>
      <c r="K171" s="63"/>
      <c r="M171" s="61"/>
      <c r="N171" s="63"/>
      <c r="O171" s="61"/>
      <c r="R171" s="61"/>
      <c r="S171" s="63"/>
      <c r="U171" s="61"/>
      <c r="V171" s="63"/>
      <c r="X171" s="61"/>
    </row>
    <row r="172" spans="4:24">
      <c r="D172" s="61"/>
      <c r="G172" s="61"/>
      <c r="H172" s="63"/>
      <c r="J172" s="61"/>
      <c r="K172" s="63"/>
      <c r="M172" s="61"/>
      <c r="N172" s="63"/>
      <c r="O172" s="61"/>
      <c r="R172" s="61"/>
      <c r="S172" s="63"/>
      <c r="U172" s="61"/>
      <c r="V172" s="63"/>
      <c r="X172" s="61"/>
    </row>
    <row r="173" spans="4:24">
      <c r="D173" s="61"/>
      <c r="G173" s="61"/>
      <c r="H173" s="63"/>
      <c r="J173" s="61"/>
      <c r="K173" s="63"/>
      <c r="M173" s="61"/>
      <c r="N173" s="63"/>
      <c r="O173" s="61"/>
      <c r="R173" s="61"/>
      <c r="S173" s="63"/>
      <c r="U173" s="61"/>
      <c r="V173" s="63"/>
      <c r="X173" s="61"/>
    </row>
    <row r="174" spans="4:24">
      <c r="D174" s="61"/>
      <c r="G174" s="61"/>
      <c r="H174" s="63"/>
      <c r="J174" s="61"/>
      <c r="K174" s="63"/>
      <c r="M174" s="61"/>
      <c r="N174" s="63"/>
      <c r="O174" s="61"/>
      <c r="R174" s="61"/>
      <c r="S174" s="63"/>
      <c r="U174" s="61"/>
      <c r="V174" s="63"/>
      <c r="X174" s="61"/>
    </row>
    <row r="175" spans="4:24">
      <c r="D175" s="61"/>
      <c r="G175" s="61"/>
      <c r="H175" s="63"/>
      <c r="J175" s="61"/>
      <c r="K175" s="63"/>
      <c r="M175" s="61"/>
      <c r="N175" s="63"/>
      <c r="O175" s="61"/>
      <c r="R175" s="61"/>
      <c r="S175" s="63"/>
      <c r="U175" s="61"/>
      <c r="V175" s="63"/>
      <c r="X175" s="61"/>
    </row>
    <row r="176" spans="4:24">
      <c r="D176" s="61"/>
      <c r="G176" s="61"/>
      <c r="H176" s="63"/>
      <c r="J176" s="61"/>
      <c r="K176" s="63"/>
      <c r="M176" s="61"/>
      <c r="N176" s="63"/>
      <c r="O176" s="61"/>
      <c r="R176" s="61"/>
      <c r="S176" s="63"/>
      <c r="U176" s="61"/>
      <c r="V176" s="63"/>
      <c r="X176" s="61"/>
    </row>
    <row r="177" spans="4:24">
      <c r="D177" s="61"/>
      <c r="G177" s="61"/>
      <c r="H177" s="63"/>
      <c r="J177" s="61"/>
      <c r="K177" s="63"/>
      <c r="M177" s="61"/>
      <c r="N177" s="63"/>
      <c r="O177" s="61"/>
      <c r="R177" s="61"/>
      <c r="S177" s="63"/>
      <c r="U177" s="61"/>
      <c r="V177" s="63"/>
      <c r="X177" s="61"/>
    </row>
    <row r="178" spans="4:24">
      <c r="D178" s="61"/>
      <c r="G178" s="61"/>
      <c r="H178" s="63"/>
      <c r="J178" s="61"/>
      <c r="K178" s="63"/>
      <c r="M178" s="61"/>
      <c r="N178" s="63"/>
      <c r="O178" s="61"/>
      <c r="R178" s="61"/>
      <c r="S178" s="63"/>
      <c r="U178" s="61"/>
      <c r="V178" s="63"/>
      <c r="X178" s="61"/>
    </row>
    <row r="179" spans="4:24">
      <c r="D179" s="61"/>
      <c r="G179" s="61"/>
      <c r="H179" s="63"/>
      <c r="J179" s="61"/>
      <c r="K179" s="63"/>
      <c r="M179" s="61"/>
      <c r="N179" s="63"/>
      <c r="O179" s="61"/>
      <c r="R179" s="61"/>
      <c r="S179" s="63"/>
      <c r="U179" s="61"/>
      <c r="V179" s="63"/>
      <c r="X179" s="61"/>
    </row>
    <row r="180" spans="4:24">
      <c r="D180" s="61"/>
      <c r="G180" s="61"/>
      <c r="H180" s="63"/>
      <c r="J180" s="61"/>
      <c r="K180" s="63"/>
      <c r="M180" s="61"/>
      <c r="N180" s="63"/>
      <c r="O180" s="61"/>
      <c r="R180" s="61"/>
      <c r="S180" s="63"/>
      <c r="U180" s="61"/>
      <c r="V180" s="63"/>
      <c r="X180" s="61"/>
    </row>
    <row r="181" spans="4:24">
      <c r="D181" s="61"/>
      <c r="G181" s="61"/>
      <c r="H181" s="63"/>
      <c r="J181" s="61"/>
      <c r="K181" s="63"/>
      <c r="M181" s="61"/>
      <c r="N181" s="63"/>
      <c r="O181" s="61"/>
      <c r="R181" s="61"/>
      <c r="S181" s="63"/>
      <c r="U181" s="61"/>
      <c r="V181" s="63"/>
      <c r="X181" s="61"/>
    </row>
    <row r="182" spans="4:24">
      <c r="D182" s="61"/>
      <c r="G182" s="61"/>
      <c r="H182" s="63"/>
      <c r="J182" s="61"/>
      <c r="K182" s="63"/>
      <c r="M182" s="61"/>
      <c r="N182" s="63"/>
      <c r="O182" s="61"/>
      <c r="R182" s="61"/>
      <c r="S182" s="63"/>
      <c r="U182" s="61"/>
      <c r="V182" s="63"/>
      <c r="X182" s="61"/>
    </row>
    <row r="183" spans="4:24">
      <c r="D183" s="61"/>
      <c r="G183" s="61"/>
      <c r="H183" s="63"/>
      <c r="J183" s="61"/>
      <c r="K183" s="63"/>
      <c r="M183" s="61"/>
      <c r="N183" s="63"/>
      <c r="O183" s="61"/>
      <c r="R183" s="61"/>
      <c r="S183" s="63"/>
      <c r="U183" s="61"/>
      <c r="V183" s="63"/>
      <c r="X183" s="61"/>
    </row>
    <row r="184" spans="4:24">
      <c r="D184" s="61"/>
      <c r="G184" s="61"/>
      <c r="H184" s="63"/>
      <c r="J184" s="61"/>
      <c r="K184" s="63"/>
      <c r="M184" s="61"/>
      <c r="N184" s="63"/>
      <c r="O184" s="61"/>
      <c r="R184" s="61"/>
      <c r="S184" s="63"/>
      <c r="U184" s="61"/>
      <c r="V184" s="63"/>
      <c r="X184" s="61"/>
    </row>
    <row r="185" spans="4:24">
      <c r="D185" s="61"/>
      <c r="G185" s="61"/>
      <c r="H185" s="63"/>
      <c r="J185" s="61"/>
      <c r="K185" s="63"/>
      <c r="M185" s="61"/>
      <c r="N185" s="63"/>
      <c r="O185" s="61"/>
      <c r="R185" s="61"/>
      <c r="S185" s="63"/>
      <c r="U185" s="61"/>
      <c r="V185" s="63"/>
      <c r="X185" s="61"/>
    </row>
    <row r="186" spans="4:24">
      <c r="D186" s="61"/>
      <c r="G186" s="61"/>
      <c r="H186" s="63"/>
      <c r="J186" s="61"/>
      <c r="K186" s="63"/>
      <c r="M186" s="61"/>
      <c r="N186" s="63"/>
      <c r="O186" s="61"/>
      <c r="R186" s="61"/>
      <c r="S186" s="63"/>
      <c r="U186" s="61"/>
      <c r="V186" s="63"/>
      <c r="X186" s="61"/>
    </row>
    <row r="187" spans="4:24">
      <c r="D187" s="61"/>
      <c r="G187" s="61"/>
      <c r="H187" s="63"/>
      <c r="J187" s="61"/>
      <c r="K187" s="63"/>
      <c r="M187" s="61"/>
      <c r="N187" s="63"/>
      <c r="O187" s="61"/>
      <c r="R187" s="61"/>
      <c r="S187" s="63"/>
      <c r="U187" s="61"/>
      <c r="V187" s="63"/>
      <c r="X187" s="61"/>
    </row>
    <row r="188" spans="4:24">
      <c r="D188" s="61"/>
      <c r="G188" s="61"/>
      <c r="H188" s="63"/>
      <c r="J188" s="61"/>
      <c r="K188" s="63"/>
      <c r="M188" s="61"/>
      <c r="N188" s="63"/>
      <c r="O188" s="61"/>
      <c r="R188" s="61"/>
      <c r="S188" s="63"/>
      <c r="U188" s="61"/>
      <c r="V188" s="63"/>
      <c r="X188" s="61"/>
    </row>
    <row r="189" spans="4:24">
      <c r="D189" s="61"/>
      <c r="G189" s="61"/>
      <c r="H189" s="63"/>
      <c r="J189" s="61"/>
      <c r="K189" s="63"/>
      <c r="M189" s="61"/>
      <c r="N189" s="63"/>
      <c r="O189" s="61"/>
      <c r="R189" s="61"/>
      <c r="S189" s="63"/>
      <c r="U189" s="61"/>
      <c r="V189" s="63"/>
      <c r="X189" s="61"/>
    </row>
    <row r="190" spans="4:24">
      <c r="D190" s="61"/>
      <c r="G190" s="61"/>
      <c r="H190" s="63"/>
      <c r="J190" s="61"/>
      <c r="K190" s="63"/>
      <c r="M190" s="61"/>
      <c r="N190" s="63"/>
      <c r="O190" s="61"/>
      <c r="R190" s="61"/>
      <c r="S190" s="63"/>
      <c r="U190" s="61"/>
      <c r="V190" s="63"/>
      <c r="X190" s="61"/>
    </row>
    <row r="191" spans="4:24">
      <c r="D191" s="61"/>
      <c r="G191" s="61"/>
      <c r="H191" s="63"/>
      <c r="J191" s="61"/>
      <c r="K191" s="63"/>
      <c r="M191" s="61"/>
      <c r="N191" s="63"/>
      <c r="O191" s="61"/>
      <c r="R191" s="61"/>
      <c r="S191" s="63"/>
      <c r="U191" s="61"/>
      <c r="V191" s="63"/>
      <c r="X191" s="61"/>
    </row>
    <row r="192" spans="4:24">
      <c r="D192" s="61"/>
      <c r="G192" s="61"/>
      <c r="H192" s="63"/>
      <c r="J192" s="61"/>
      <c r="K192" s="63"/>
      <c r="M192" s="61"/>
      <c r="N192" s="63"/>
      <c r="O192" s="61"/>
      <c r="R192" s="61"/>
      <c r="S192" s="63"/>
      <c r="U192" s="61"/>
      <c r="V192" s="63"/>
      <c r="X192" s="61"/>
    </row>
    <row r="193" spans="4:24">
      <c r="D193" s="61"/>
      <c r="G193" s="61"/>
      <c r="H193" s="63"/>
      <c r="J193" s="61"/>
      <c r="K193" s="63"/>
      <c r="M193" s="61"/>
      <c r="N193" s="63"/>
      <c r="O193" s="61"/>
      <c r="R193" s="61"/>
      <c r="S193" s="63"/>
      <c r="U193" s="61"/>
      <c r="V193" s="63"/>
      <c r="X193" s="61"/>
    </row>
    <row r="194" spans="4:24">
      <c r="D194" s="61"/>
      <c r="G194" s="61"/>
      <c r="H194" s="63"/>
      <c r="J194" s="61"/>
      <c r="K194" s="63"/>
      <c r="M194" s="61"/>
      <c r="N194" s="63"/>
      <c r="O194" s="61"/>
      <c r="R194" s="61"/>
      <c r="S194" s="63"/>
      <c r="U194" s="61"/>
      <c r="V194" s="63"/>
      <c r="X194" s="61"/>
    </row>
    <row r="195" spans="4:24">
      <c r="D195" s="61"/>
      <c r="G195" s="61"/>
      <c r="H195" s="63"/>
      <c r="J195" s="61"/>
      <c r="K195" s="63"/>
      <c r="M195" s="61"/>
      <c r="N195" s="63"/>
      <c r="O195" s="61"/>
      <c r="R195" s="61"/>
      <c r="S195" s="63"/>
      <c r="U195" s="61"/>
      <c r="V195" s="63"/>
      <c r="X195" s="61"/>
    </row>
    <row r="196" spans="4:24">
      <c r="D196" s="61"/>
      <c r="G196" s="61"/>
      <c r="H196" s="63"/>
      <c r="J196" s="61"/>
      <c r="K196" s="63"/>
      <c r="M196" s="61"/>
      <c r="N196" s="63"/>
      <c r="O196" s="61"/>
      <c r="R196" s="61"/>
      <c r="S196" s="63"/>
      <c r="U196" s="61"/>
      <c r="V196" s="63"/>
      <c r="X196" s="61"/>
    </row>
    <row r="197" spans="4:24">
      <c r="D197" s="61"/>
      <c r="G197" s="61"/>
      <c r="H197" s="63"/>
      <c r="J197" s="61"/>
      <c r="K197" s="63"/>
      <c r="M197" s="61"/>
      <c r="N197" s="63"/>
      <c r="O197" s="61"/>
      <c r="R197" s="61"/>
      <c r="S197" s="63"/>
      <c r="U197" s="61"/>
      <c r="V197" s="63"/>
      <c r="X197" s="61"/>
    </row>
    <row r="198" spans="4:24">
      <c r="D198" s="61"/>
      <c r="G198" s="61"/>
      <c r="H198" s="63"/>
      <c r="J198" s="61"/>
      <c r="K198" s="63"/>
      <c r="M198" s="61"/>
      <c r="N198" s="63"/>
      <c r="O198" s="61"/>
      <c r="R198" s="61"/>
      <c r="S198" s="63"/>
      <c r="U198" s="61"/>
      <c r="V198" s="63"/>
      <c r="X198" s="61"/>
    </row>
    <row r="199" spans="4:24">
      <c r="D199" s="61"/>
      <c r="G199" s="61"/>
      <c r="H199" s="63"/>
      <c r="J199" s="61"/>
      <c r="K199" s="63"/>
      <c r="M199" s="61"/>
      <c r="N199" s="63"/>
      <c r="O199" s="61"/>
      <c r="R199" s="61"/>
      <c r="S199" s="63"/>
      <c r="U199" s="61"/>
      <c r="V199" s="63"/>
      <c r="X199" s="61"/>
    </row>
    <row r="200" spans="4:24">
      <c r="D200" s="61"/>
      <c r="G200" s="61"/>
      <c r="H200" s="63"/>
      <c r="J200" s="61"/>
      <c r="K200" s="63"/>
      <c r="M200" s="61"/>
      <c r="N200" s="63"/>
      <c r="O200" s="61"/>
      <c r="R200" s="61"/>
      <c r="S200" s="63"/>
      <c r="U200" s="61"/>
      <c r="V200" s="63"/>
      <c r="X200" s="61"/>
    </row>
    <row r="201" spans="4:24">
      <c r="D201" s="61"/>
      <c r="G201" s="61"/>
      <c r="H201" s="63"/>
      <c r="J201" s="61"/>
      <c r="K201" s="63"/>
      <c r="M201" s="61"/>
      <c r="N201" s="63"/>
      <c r="O201" s="61"/>
      <c r="R201" s="61"/>
      <c r="S201" s="63"/>
      <c r="U201" s="61"/>
      <c r="V201" s="63"/>
      <c r="X201" s="61"/>
    </row>
    <row r="202" spans="4:24">
      <c r="D202" s="61"/>
      <c r="G202" s="61"/>
      <c r="H202" s="63"/>
      <c r="J202" s="61"/>
      <c r="K202" s="63"/>
      <c r="M202" s="61"/>
      <c r="N202" s="63"/>
      <c r="O202" s="61"/>
      <c r="R202" s="61"/>
      <c r="S202" s="63"/>
      <c r="U202" s="61"/>
      <c r="V202" s="63"/>
      <c r="X202" s="61"/>
    </row>
    <row r="203" spans="4:24">
      <c r="D203" s="61"/>
      <c r="G203" s="61"/>
      <c r="H203" s="63"/>
      <c r="J203" s="61"/>
      <c r="K203" s="63"/>
      <c r="M203" s="61"/>
      <c r="N203" s="63"/>
      <c r="O203" s="61"/>
      <c r="R203" s="61"/>
      <c r="S203" s="63"/>
      <c r="U203" s="61"/>
      <c r="V203" s="63"/>
      <c r="X203" s="61"/>
    </row>
    <row r="204" spans="4:24">
      <c r="D204" s="61"/>
      <c r="G204" s="61"/>
      <c r="H204" s="63"/>
      <c r="J204" s="61"/>
      <c r="K204" s="63"/>
      <c r="M204" s="61"/>
      <c r="N204" s="63"/>
      <c r="O204" s="61"/>
      <c r="R204" s="61"/>
      <c r="S204" s="63"/>
      <c r="U204" s="61"/>
      <c r="V204" s="63"/>
      <c r="X204" s="61"/>
    </row>
    <row r="205" spans="4:24">
      <c r="D205" s="61"/>
      <c r="G205" s="61"/>
      <c r="H205" s="63"/>
      <c r="J205" s="61"/>
      <c r="K205" s="63"/>
      <c r="M205" s="61"/>
      <c r="N205" s="63"/>
      <c r="O205" s="61"/>
      <c r="R205" s="61"/>
      <c r="S205" s="63"/>
      <c r="U205" s="61"/>
      <c r="V205" s="63"/>
      <c r="X205" s="61"/>
    </row>
    <row r="206" spans="4:24">
      <c r="D206" s="61"/>
      <c r="G206" s="61"/>
      <c r="H206" s="63"/>
      <c r="J206" s="61"/>
      <c r="K206" s="63"/>
      <c r="M206" s="61"/>
      <c r="N206" s="63"/>
      <c r="O206" s="61"/>
      <c r="R206" s="61"/>
      <c r="S206" s="63"/>
      <c r="U206" s="61"/>
      <c r="V206" s="63"/>
      <c r="X206" s="61"/>
    </row>
    <row r="207" spans="4:24">
      <c r="D207" s="61"/>
      <c r="G207" s="61"/>
      <c r="H207" s="63"/>
      <c r="J207" s="61"/>
      <c r="K207" s="63"/>
      <c r="M207" s="61"/>
      <c r="N207" s="63"/>
      <c r="O207" s="61"/>
      <c r="R207" s="61"/>
      <c r="S207" s="63"/>
      <c r="U207" s="61"/>
      <c r="V207" s="63"/>
      <c r="X207" s="61"/>
    </row>
    <row r="208" spans="4:24">
      <c r="D208" s="61"/>
      <c r="G208" s="61"/>
      <c r="H208" s="63"/>
      <c r="J208" s="61"/>
      <c r="K208" s="63"/>
      <c r="M208" s="61"/>
      <c r="N208" s="63"/>
      <c r="O208" s="61"/>
      <c r="R208" s="61"/>
      <c r="S208" s="63"/>
      <c r="U208" s="61"/>
      <c r="V208" s="63"/>
      <c r="X208" s="61"/>
    </row>
    <row r="209" spans="4:24">
      <c r="D209" s="61"/>
      <c r="G209" s="61"/>
      <c r="H209" s="63"/>
      <c r="J209" s="61"/>
      <c r="K209" s="63"/>
      <c r="M209" s="61"/>
      <c r="N209" s="63"/>
      <c r="O209" s="61"/>
      <c r="R209" s="61"/>
      <c r="S209" s="63"/>
      <c r="U209" s="61"/>
      <c r="V209" s="63"/>
      <c r="X209" s="61"/>
    </row>
    <row r="210" spans="4:24">
      <c r="D210" s="61"/>
      <c r="G210" s="61"/>
      <c r="H210" s="63"/>
      <c r="J210" s="61"/>
      <c r="K210" s="63"/>
      <c r="M210" s="61"/>
      <c r="N210" s="63"/>
      <c r="O210" s="61"/>
      <c r="R210" s="61"/>
      <c r="S210" s="63"/>
      <c r="U210" s="61"/>
      <c r="V210" s="63"/>
      <c r="X210" s="61"/>
    </row>
    <row r="211" spans="4:24">
      <c r="D211" s="61"/>
      <c r="G211" s="61"/>
      <c r="H211" s="63"/>
      <c r="J211" s="61"/>
      <c r="K211" s="63"/>
      <c r="M211" s="61"/>
      <c r="N211" s="63"/>
      <c r="O211" s="61"/>
      <c r="R211" s="61"/>
      <c r="S211" s="63"/>
      <c r="U211" s="61"/>
      <c r="V211" s="63"/>
      <c r="X211" s="61"/>
    </row>
    <row r="212" spans="4:24">
      <c r="D212" s="61"/>
      <c r="G212" s="61"/>
      <c r="H212" s="63"/>
      <c r="J212" s="61"/>
      <c r="K212" s="63"/>
      <c r="M212" s="61"/>
      <c r="N212" s="63"/>
      <c r="O212" s="61"/>
      <c r="R212" s="61"/>
      <c r="S212" s="63"/>
      <c r="U212" s="61"/>
      <c r="V212" s="63"/>
      <c r="X212" s="61"/>
    </row>
    <row r="213" spans="4:24">
      <c r="D213" s="61"/>
      <c r="G213" s="61"/>
      <c r="H213" s="63"/>
      <c r="J213" s="61"/>
      <c r="K213" s="63"/>
      <c r="M213" s="61"/>
      <c r="N213" s="63"/>
      <c r="O213" s="61"/>
      <c r="R213" s="61"/>
      <c r="S213" s="63"/>
      <c r="U213" s="61"/>
      <c r="V213" s="63"/>
      <c r="X213" s="61"/>
    </row>
    <row r="214" spans="4:24">
      <c r="D214" s="61"/>
      <c r="G214" s="61"/>
      <c r="H214" s="63"/>
      <c r="J214" s="61"/>
      <c r="K214" s="63"/>
      <c r="M214" s="61"/>
      <c r="N214" s="63"/>
      <c r="O214" s="61"/>
      <c r="R214" s="61"/>
      <c r="S214" s="63"/>
      <c r="U214" s="61"/>
      <c r="V214" s="63"/>
      <c r="X214" s="61"/>
    </row>
    <row r="215" spans="4:24">
      <c r="D215" s="61"/>
      <c r="G215" s="61"/>
      <c r="H215" s="63"/>
      <c r="J215" s="61"/>
      <c r="K215" s="63"/>
      <c r="M215" s="61"/>
      <c r="N215" s="63"/>
      <c r="O215" s="61"/>
      <c r="R215" s="61"/>
      <c r="S215" s="63"/>
      <c r="U215" s="61"/>
      <c r="V215" s="63"/>
      <c r="X215" s="61"/>
    </row>
    <row r="216" spans="4:24">
      <c r="D216" s="61"/>
      <c r="G216" s="61"/>
      <c r="H216" s="63"/>
      <c r="J216" s="61"/>
      <c r="K216" s="63"/>
      <c r="M216" s="61"/>
      <c r="N216" s="63"/>
      <c r="O216" s="61"/>
      <c r="R216" s="61"/>
      <c r="S216" s="63"/>
      <c r="U216" s="61"/>
      <c r="V216" s="63"/>
      <c r="X216" s="61"/>
    </row>
    <row r="217" spans="4:24">
      <c r="D217" s="61"/>
      <c r="G217" s="61"/>
      <c r="H217" s="63"/>
      <c r="J217" s="61"/>
      <c r="K217" s="63"/>
      <c r="M217" s="61"/>
      <c r="N217" s="63"/>
      <c r="O217" s="61"/>
      <c r="R217" s="61"/>
      <c r="S217" s="63"/>
      <c r="U217" s="61"/>
      <c r="V217" s="63"/>
      <c r="X217" s="61"/>
    </row>
    <row r="218" spans="4:24">
      <c r="D218" s="61"/>
      <c r="G218" s="61"/>
      <c r="H218" s="63"/>
      <c r="J218" s="61"/>
      <c r="K218" s="63"/>
      <c r="M218" s="61"/>
      <c r="N218" s="63"/>
      <c r="O218" s="61"/>
      <c r="R218" s="61"/>
      <c r="S218" s="63"/>
      <c r="U218" s="61"/>
      <c r="V218" s="63"/>
      <c r="X218" s="61"/>
    </row>
    <row r="219" spans="4:24">
      <c r="D219" s="61"/>
      <c r="G219" s="61"/>
      <c r="H219" s="63"/>
      <c r="J219" s="61"/>
      <c r="K219" s="63"/>
      <c r="M219" s="61"/>
      <c r="N219" s="63"/>
      <c r="O219" s="61"/>
      <c r="R219" s="61"/>
      <c r="S219" s="63"/>
      <c r="U219" s="61"/>
      <c r="V219" s="63"/>
      <c r="X219" s="61"/>
    </row>
    <row r="220" spans="4:24">
      <c r="D220" s="61"/>
      <c r="G220" s="61"/>
      <c r="H220" s="63"/>
      <c r="J220" s="61"/>
      <c r="K220" s="63"/>
      <c r="M220" s="61"/>
      <c r="N220" s="63"/>
      <c r="O220" s="61"/>
      <c r="R220" s="61"/>
      <c r="S220" s="63"/>
      <c r="U220" s="61"/>
      <c r="V220" s="63"/>
      <c r="X220" s="61"/>
    </row>
    <row r="221" spans="4:24">
      <c r="D221" s="61"/>
      <c r="G221" s="61"/>
      <c r="H221" s="63"/>
      <c r="J221" s="61"/>
      <c r="K221" s="63"/>
      <c r="M221" s="61"/>
      <c r="N221" s="63"/>
      <c r="O221" s="61"/>
      <c r="R221" s="61"/>
      <c r="S221" s="63"/>
      <c r="U221" s="61"/>
      <c r="V221" s="63"/>
      <c r="X221" s="61"/>
    </row>
    <row r="222" spans="4:24">
      <c r="D222" s="61"/>
      <c r="G222" s="61"/>
      <c r="H222" s="63"/>
      <c r="J222" s="61"/>
      <c r="K222" s="63"/>
      <c r="M222" s="61"/>
      <c r="N222" s="63"/>
      <c r="O222" s="61"/>
      <c r="R222" s="61"/>
      <c r="S222" s="63"/>
      <c r="U222" s="61"/>
      <c r="V222" s="63"/>
      <c r="X222" s="61"/>
    </row>
    <row r="223" spans="4:24">
      <c r="D223" s="61"/>
      <c r="G223" s="61"/>
      <c r="H223" s="63"/>
      <c r="J223" s="61"/>
      <c r="K223" s="63"/>
      <c r="M223" s="61"/>
      <c r="N223" s="63"/>
      <c r="O223" s="61"/>
      <c r="R223" s="61"/>
      <c r="S223" s="63"/>
      <c r="U223" s="61"/>
      <c r="V223" s="63"/>
      <c r="X223" s="61"/>
    </row>
    <row r="224" spans="4:24">
      <c r="D224" s="61"/>
      <c r="G224" s="61"/>
      <c r="H224" s="63"/>
      <c r="J224" s="61"/>
      <c r="K224" s="63"/>
      <c r="M224" s="61"/>
      <c r="N224" s="63"/>
      <c r="O224" s="61"/>
      <c r="R224" s="61"/>
      <c r="S224" s="63"/>
      <c r="U224" s="61"/>
      <c r="V224" s="63"/>
      <c r="X224" s="61"/>
    </row>
    <row r="225" spans="4:24">
      <c r="D225" s="61"/>
      <c r="G225" s="61"/>
      <c r="H225" s="63"/>
      <c r="J225" s="61"/>
      <c r="K225" s="63"/>
      <c r="M225" s="61"/>
      <c r="N225" s="63"/>
      <c r="O225" s="61"/>
      <c r="R225" s="61"/>
      <c r="S225" s="63"/>
      <c r="U225" s="61"/>
      <c r="V225" s="63"/>
      <c r="X225" s="61"/>
    </row>
    <row r="226" spans="4:24">
      <c r="D226" s="61"/>
      <c r="G226" s="61"/>
      <c r="H226" s="63"/>
      <c r="J226" s="61"/>
      <c r="K226" s="63"/>
      <c r="M226" s="61"/>
      <c r="N226" s="63"/>
      <c r="O226" s="61"/>
      <c r="R226" s="61"/>
      <c r="S226" s="63"/>
      <c r="U226" s="61"/>
      <c r="V226" s="63"/>
      <c r="X226" s="61"/>
    </row>
    <row r="227" spans="4:24">
      <c r="D227" s="61"/>
      <c r="G227" s="61"/>
      <c r="H227" s="63"/>
      <c r="J227" s="61"/>
      <c r="K227" s="63"/>
      <c r="M227" s="61"/>
      <c r="N227" s="63"/>
      <c r="O227" s="61"/>
      <c r="R227" s="61"/>
      <c r="S227" s="63"/>
      <c r="U227" s="61"/>
      <c r="V227" s="63"/>
      <c r="X227" s="61"/>
    </row>
    <row r="228" spans="4:24">
      <c r="D228" s="61"/>
      <c r="G228" s="61"/>
      <c r="H228" s="63"/>
      <c r="J228" s="61"/>
      <c r="K228" s="63"/>
      <c r="M228" s="61"/>
      <c r="N228" s="63"/>
      <c r="O228" s="61"/>
      <c r="R228" s="61"/>
      <c r="S228" s="63"/>
      <c r="U228" s="61"/>
      <c r="V228" s="63"/>
      <c r="X228" s="61"/>
    </row>
    <row r="229" spans="4:24">
      <c r="D229" s="61"/>
      <c r="G229" s="61"/>
      <c r="H229" s="63"/>
      <c r="J229" s="61"/>
      <c r="K229" s="63"/>
      <c r="M229" s="61"/>
      <c r="N229" s="63"/>
      <c r="O229" s="61"/>
      <c r="R229" s="61"/>
      <c r="S229" s="63"/>
      <c r="U229" s="61"/>
      <c r="V229" s="63"/>
      <c r="X229" s="61"/>
    </row>
    <row r="230" spans="4:24">
      <c r="D230" s="61"/>
      <c r="G230" s="61"/>
      <c r="H230" s="63"/>
      <c r="J230" s="61"/>
      <c r="K230" s="63"/>
      <c r="M230" s="61"/>
      <c r="N230" s="63"/>
      <c r="O230" s="61"/>
      <c r="R230" s="61"/>
      <c r="S230" s="63"/>
      <c r="U230" s="61"/>
      <c r="V230" s="63"/>
      <c r="X230" s="61"/>
    </row>
    <row r="231" spans="4:24">
      <c r="D231" s="61"/>
      <c r="G231" s="61"/>
      <c r="H231" s="63"/>
      <c r="J231" s="61"/>
      <c r="K231" s="63"/>
      <c r="M231" s="61"/>
      <c r="N231" s="63"/>
      <c r="O231" s="61"/>
      <c r="R231" s="61"/>
      <c r="S231" s="63"/>
      <c r="U231" s="61"/>
      <c r="V231" s="63"/>
      <c r="X231" s="61"/>
    </row>
    <row r="232" spans="4:24">
      <c r="D232" s="61"/>
      <c r="G232" s="61"/>
      <c r="H232" s="63"/>
      <c r="J232" s="61"/>
      <c r="K232" s="63"/>
      <c r="M232" s="61"/>
      <c r="N232" s="63"/>
      <c r="O232" s="61"/>
      <c r="R232" s="61"/>
      <c r="S232" s="63"/>
      <c r="U232" s="61"/>
      <c r="V232" s="63"/>
      <c r="X232" s="61"/>
    </row>
    <row r="233" spans="4:24">
      <c r="D233" s="61"/>
      <c r="G233" s="61"/>
      <c r="H233" s="63"/>
      <c r="J233" s="61"/>
      <c r="K233" s="63"/>
      <c r="M233" s="61"/>
      <c r="N233" s="63"/>
      <c r="O233" s="61"/>
      <c r="R233" s="61"/>
      <c r="S233" s="63"/>
      <c r="U233" s="61"/>
      <c r="V233" s="63"/>
      <c r="X233" s="61"/>
    </row>
    <row r="234" spans="4:24">
      <c r="D234" s="61"/>
      <c r="G234" s="61"/>
      <c r="H234" s="63"/>
      <c r="J234" s="61"/>
      <c r="K234" s="63"/>
      <c r="M234" s="61"/>
      <c r="N234" s="63"/>
      <c r="O234" s="61"/>
      <c r="R234" s="61"/>
      <c r="S234" s="63"/>
      <c r="U234" s="61"/>
      <c r="V234" s="63"/>
      <c r="X234" s="61"/>
    </row>
    <row r="235" spans="4:24">
      <c r="D235" s="61"/>
      <c r="G235" s="61"/>
      <c r="H235" s="63"/>
      <c r="J235" s="61"/>
      <c r="K235" s="63"/>
      <c r="M235" s="61"/>
      <c r="N235" s="63"/>
      <c r="O235" s="61"/>
      <c r="R235" s="61"/>
      <c r="S235" s="63"/>
      <c r="U235" s="61"/>
      <c r="V235" s="63"/>
      <c r="X235" s="61"/>
    </row>
    <row r="236" spans="4:24">
      <c r="D236" s="61"/>
      <c r="G236" s="61"/>
      <c r="H236" s="63"/>
      <c r="J236" s="61"/>
      <c r="K236" s="63"/>
      <c r="M236" s="61"/>
      <c r="N236" s="63"/>
      <c r="O236" s="61"/>
      <c r="R236" s="61"/>
      <c r="S236" s="63"/>
      <c r="U236" s="61"/>
      <c r="V236" s="63"/>
      <c r="X236" s="61"/>
    </row>
    <row r="237" spans="4:24">
      <c r="D237" s="61"/>
      <c r="G237" s="61"/>
      <c r="H237" s="63"/>
      <c r="J237" s="61"/>
      <c r="K237" s="63"/>
      <c r="M237" s="61"/>
      <c r="N237" s="63"/>
      <c r="O237" s="61"/>
      <c r="R237" s="61"/>
      <c r="S237" s="63"/>
      <c r="U237" s="61"/>
      <c r="V237" s="63"/>
      <c r="X237" s="61"/>
    </row>
    <row r="238" spans="4:24">
      <c r="D238" s="61"/>
      <c r="G238" s="61"/>
      <c r="H238" s="63"/>
      <c r="J238" s="61"/>
      <c r="K238" s="63"/>
      <c r="M238" s="61"/>
      <c r="N238" s="63"/>
      <c r="O238" s="61"/>
      <c r="R238" s="61"/>
      <c r="S238" s="63"/>
      <c r="U238" s="61"/>
      <c r="V238" s="63"/>
      <c r="X238" s="61"/>
    </row>
    <row r="239" spans="4:24">
      <c r="D239" s="61"/>
      <c r="G239" s="61"/>
      <c r="H239" s="63"/>
      <c r="J239" s="61"/>
      <c r="K239" s="63"/>
      <c r="M239" s="61"/>
      <c r="N239" s="63"/>
      <c r="O239" s="61"/>
      <c r="R239" s="61"/>
      <c r="S239" s="63"/>
      <c r="U239" s="61"/>
      <c r="V239" s="63"/>
      <c r="X239" s="61"/>
    </row>
    <row r="240" spans="4:24">
      <c r="D240" s="61"/>
      <c r="G240" s="61"/>
      <c r="H240" s="63"/>
      <c r="J240" s="61"/>
      <c r="K240" s="63"/>
      <c r="M240" s="61"/>
      <c r="N240" s="63"/>
      <c r="O240" s="61"/>
      <c r="R240" s="61"/>
      <c r="S240" s="63"/>
      <c r="U240" s="61"/>
      <c r="V240" s="63"/>
      <c r="X240" s="61"/>
    </row>
    <row r="241" spans="4:24">
      <c r="D241" s="61"/>
      <c r="G241" s="61"/>
      <c r="H241" s="63"/>
      <c r="J241" s="61"/>
      <c r="K241" s="63"/>
      <c r="M241" s="61"/>
      <c r="N241" s="63"/>
      <c r="O241" s="61"/>
      <c r="R241" s="61"/>
      <c r="S241" s="63"/>
      <c r="U241" s="61"/>
      <c r="V241" s="63"/>
      <c r="X241" s="61"/>
    </row>
    <row r="242" spans="4:24">
      <c r="D242" s="61"/>
      <c r="G242" s="61"/>
      <c r="H242" s="63"/>
      <c r="J242" s="61"/>
      <c r="K242" s="63"/>
      <c r="M242" s="61"/>
      <c r="N242" s="63"/>
      <c r="O242" s="61"/>
      <c r="R242" s="61"/>
      <c r="S242" s="63"/>
      <c r="U242" s="61"/>
      <c r="V242" s="63"/>
      <c r="X242" s="61"/>
    </row>
    <row r="243" spans="4:24">
      <c r="D243" s="61"/>
      <c r="G243" s="61"/>
      <c r="H243" s="63"/>
      <c r="J243" s="61"/>
      <c r="K243" s="63"/>
      <c r="M243" s="61"/>
      <c r="N243" s="63"/>
      <c r="O243" s="61"/>
      <c r="R243" s="61"/>
      <c r="S243" s="63"/>
      <c r="U243" s="61"/>
      <c r="V243" s="63"/>
      <c r="X243" s="61"/>
    </row>
    <row r="244" spans="4:24">
      <c r="D244" s="61"/>
      <c r="G244" s="61"/>
      <c r="H244" s="63"/>
      <c r="J244" s="61"/>
      <c r="K244" s="63"/>
      <c r="M244" s="61"/>
      <c r="N244" s="63"/>
      <c r="O244" s="61"/>
      <c r="R244" s="61"/>
      <c r="S244" s="63"/>
      <c r="U244" s="61"/>
      <c r="V244" s="63"/>
      <c r="X244" s="61"/>
    </row>
    <row r="245" spans="4:24">
      <c r="D245" s="61"/>
      <c r="G245" s="61"/>
      <c r="H245" s="63"/>
      <c r="J245" s="61"/>
      <c r="K245" s="63"/>
      <c r="M245" s="61"/>
      <c r="N245" s="63"/>
      <c r="O245" s="61"/>
      <c r="R245" s="61"/>
      <c r="S245" s="63"/>
      <c r="U245" s="61"/>
      <c r="V245" s="63"/>
      <c r="X245" s="61"/>
    </row>
    <row r="246" spans="4:24">
      <c r="D246" s="61"/>
      <c r="G246" s="61"/>
      <c r="H246" s="63"/>
      <c r="J246" s="61"/>
      <c r="K246" s="63"/>
      <c r="M246" s="61"/>
      <c r="N246" s="63"/>
      <c r="O246" s="61"/>
      <c r="R246" s="61"/>
      <c r="S246" s="63"/>
      <c r="U246" s="61"/>
      <c r="V246" s="63"/>
      <c r="X246" s="61"/>
    </row>
    <row r="247" spans="4:24">
      <c r="D247" s="61"/>
      <c r="G247" s="61"/>
      <c r="H247" s="63"/>
      <c r="J247" s="61"/>
      <c r="K247" s="63"/>
      <c r="M247" s="61"/>
      <c r="N247" s="63"/>
      <c r="O247" s="61"/>
      <c r="R247" s="61"/>
      <c r="S247" s="63"/>
      <c r="U247" s="61"/>
      <c r="V247" s="63"/>
      <c r="X247" s="61"/>
    </row>
    <row r="248" spans="4:24">
      <c r="D248" s="61"/>
      <c r="G248" s="61"/>
      <c r="H248" s="63"/>
      <c r="J248" s="61"/>
      <c r="K248" s="63"/>
      <c r="M248" s="61"/>
      <c r="N248" s="63"/>
      <c r="O248" s="61"/>
      <c r="R248" s="61"/>
      <c r="S248" s="63"/>
      <c r="U248" s="61"/>
      <c r="V248" s="63"/>
      <c r="X248" s="61"/>
    </row>
    <row r="249" spans="4:24">
      <c r="D249" s="61"/>
      <c r="G249" s="61"/>
      <c r="H249" s="63"/>
      <c r="J249" s="61"/>
      <c r="K249" s="63"/>
      <c r="M249" s="61"/>
      <c r="N249" s="63"/>
      <c r="O249" s="61"/>
      <c r="R249" s="61"/>
      <c r="S249" s="63"/>
      <c r="U249" s="61"/>
      <c r="V249" s="63"/>
      <c r="X249" s="61"/>
    </row>
    <row r="250" spans="4:24">
      <c r="D250" s="61"/>
      <c r="G250" s="61"/>
      <c r="H250" s="63"/>
      <c r="J250" s="61"/>
      <c r="K250" s="63"/>
      <c r="M250" s="61"/>
      <c r="N250" s="63"/>
      <c r="O250" s="61"/>
      <c r="R250" s="61"/>
      <c r="S250" s="63"/>
      <c r="U250" s="61"/>
      <c r="V250" s="63"/>
      <c r="X250" s="61"/>
    </row>
    <row r="251" spans="4:24">
      <c r="D251" s="61"/>
      <c r="G251" s="61"/>
      <c r="H251" s="63"/>
      <c r="J251" s="61"/>
      <c r="K251" s="63"/>
      <c r="M251" s="61"/>
      <c r="N251" s="63"/>
      <c r="O251" s="61"/>
      <c r="R251" s="61"/>
      <c r="S251" s="63"/>
      <c r="U251" s="61"/>
      <c r="V251" s="63"/>
      <c r="X251" s="61"/>
    </row>
    <row r="252" spans="4:24">
      <c r="D252" s="61"/>
      <c r="G252" s="61"/>
      <c r="H252" s="63"/>
      <c r="J252" s="61"/>
      <c r="K252" s="63"/>
      <c r="M252" s="61"/>
      <c r="N252" s="63"/>
      <c r="O252" s="61"/>
      <c r="R252" s="61"/>
      <c r="S252" s="63"/>
      <c r="U252" s="61"/>
      <c r="V252" s="63"/>
      <c r="X252" s="61"/>
    </row>
    <row r="253" spans="4:24">
      <c r="D253" s="61"/>
      <c r="G253" s="61"/>
      <c r="H253" s="63"/>
      <c r="J253" s="61"/>
      <c r="K253" s="63"/>
      <c r="M253" s="61"/>
      <c r="N253" s="63"/>
      <c r="O253" s="61"/>
      <c r="R253" s="61"/>
      <c r="S253" s="63"/>
      <c r="U253" s="61"/>
      <c r="V253" s="63"/>
      <c r="X253" s="61"/>
    </row>
    <row r="254" spans="4:24">
      <c r="D254" s="61"/>
      <c r="G254" s="61"/>
      <c r="H254" s="63"/>
      <c r="J254" s="61"/>
      <c r="K254" s="63"/>
      <c r="M254" s="61"/>
      <c r="N254" s="63"/>
      <c r="O254" s="61"/>
      <c r="R254" s="61"/>
      <c r="S254" s="63"/>
      <c r="U254" s="61"/>
      <c r="V254" s="63"/>
      <c r="X254" s="61"/>
    </row>
    <row r="255" spans="4:24">
      <c r="D255" s="61"/>
      <c r="G255" s="61"/>
      <c r="H255" s="63"/>
      <c r="J255" s="61"/>
      <c r="K255" s="63"/>
      <c r="M255" s="61"/>
      <c r="N255" s="63"/>
      <c r="O255" s="61"/>
      <c r="R255" s="61"/>
      <c r="S255" s="63"/>
      <c r="U255" s="61"/>
      <c r="V255" s="63"/>
      <c r="X255" s="61"/>
    </row>
    <row r="256" spans="4:24">
      <c r="D256" s="61"/>
      <c r="G256" s="61"/>
      <c r="H256" s="63"/>
      <c r="J256" s="61"/>
      <c r="K256" s="63"/>
      <c r="M256" s="61"/>
      <c r="N256" s="63"/>
      <c r="O256" s="61"/>
      <c r="R256" s="61"/>
      <c r="S256" s="63"/>
      <c r="U256" s="61"/>
      <c r="V256" s="63"/>
      <c r="X256" s="61"/>
    </row>
    <row r="257" spans="4:24">
      <c r="D257" s="61"/>
      <c r="G257" s="61"/>
      <c r="H257" s="63"/>
      <c r="J257" s="61"/>
      <c r="K257" s="63"/>
      <c r="M257" s="61"/>
      <c r="N257" s="63"/>
      <c r="O257" s="61"/>
      <c r="R257" s="61"/>
      <c r="S257" s="63"/>
      <c r="U257" s="61"/>
      <c r="V257" s="63"/>
      <c r="X257" s="61"/>
    </row>
    <row r="258" spans="4:24">
      <c r="D258" s="61"/>
      <c r="G258" s="61"/>
      <c r="H258" s="63"/>
      <c r="J258" s="61"/>
      <c r="K258" s="63"/>
      <c r="M258" s="61"/>
      <c r="N258" s="63"/>
      <c r="O258" s="61"/>
      <c r="R258" s="61"/>
      <c r="S258" s="63"/>
      <c r="U258" s="61"/>
      <c r="V258" s="63"/>
      <c r="X258" s="61"/>
    </row>
    <row r="259" spans="4:24">
      <c r="D259" s="61"/>
      <c r="G259" s="61"/>
      <c r="H259" s="63"/>
      <c r="J259" s="61"/>
      <c r="K259" s="63"/>
      <c r="M259" s="61"/>
      <c r="N259" s="63"/>
      <c r="O259" s="61"/>
      <c r="R259" s="61"/>
      <c r="S259" s="63"/>
      <c r="U259" s="61"/>
      <c r="V259" s="63"/>
      <c r="X259" s="61"/>
    </row>
    <row r="260" spans="4:24">
      <c r="D260" s="61"/>
      <c r="G260" s="61"/>
      <c r="H260" s="63"/>
      <c r="J260" s="61"/>
      <c r="K260" s="63"/>
      <c r="M260" s="61"/>
      <c r="N260" s="63"/>
      <c r="O260" s="61"/>
      <c r="R260" s="61"/>
      <c r="S260" s="63"/>
      <c r="U260" s="61"/>
      <c r="V260" s="63"/>
      <c r="X260" s="61"/>
    </row>
    <row r="261" spans="4:24">
      <c r="D261" s="61"/>
      <c r="G261" s="61"/>
      <c r="H261" s="63"/>
      <c r="J261" s="61"/>
      <c r="K261" s="63"/>
      <c r="M261" s="61"/>
      <c r="N261" s="63"/>
      <c r="O261" s="61"/>
      <c r="R261" s="61"/>
      <c r="S261" s="63"/>
      <c r="U261" s="61"/>
      <c r="V261" s="63"/>
      <c r="X261" s="61"/>
    </row>
    <row r="262" spans="4:24">
      <c r="D262" s="61"/>
      <c r="G262" s="61"/>
      <c r="H262" s="63"/>
      <c r="J262" s="61"/>
      <c r="K262" s="63"/>
      <c r="M262" s="61"/>
      <c r="N262" s="63"/>
      <c r="O262" s="61"/>
      <c r="R262" s="61"/>
      <c r="S262" s="63"/>
      <c r="U262" s="61"/>
      <c r="V262" s="63"/>
      <c r="X262" s="61"/>
    </row>
    <row r="263" spans="4:24">
      <c r="D263" s="61"/>
      <c r="G263" s="61"/>
      <c r="H263" s="63"/>
      <c r="J263" s="61"/>
      <c r="K263" s="63"/>
      <c r="M263" s="61"/>
      <c r="N263" s="63"/>
      <c r="O263" s="61"/>
      <c r="R263" s="61"/>
      <c r="S263" s="63"/>
      <c r="U263" s="61"/>
      <c r="V263" s="63"/>
      <c r="X263" s="61"/>
    </row>
    <row r="264" spans="4:24">
      <c r="D264" s="61"/>
      <c r="G264" s="61"/>
      <c r="H264" s="63"/>
      <c r="J264" s="61"/>
      <c r="K264" s="63"/>
      <c r="M264" s="61"/>
      <c r="N264" s="63"/>
      <c r="O264" s="61"/>
      <c r="R264" s="61"/>
      <c r="S264" s="63"/>
      <c r="U264" s="61"/>
      <c r="V264" s="63"/>
      <c r="X264" s="61"/>
    </row>
    <row r="265" spans="4:24">
      <c r="D265" s="61"/>
      <c r="G265" s="61"/>
      <c r="H265" s="63"/>
      <c r="J265" s="61"/>
      <c r="K265" s="63"/>
      <c r="M265" s="61"/>
      <c r="N265" s="63"/>
      <c r="O265" s="61"/>
      <c r="R265" s="61"/>
      <c r="S265" s="63"/>
      <c r="U265" s="61"/>
      <c r="V265" s="63"/>
      <c r="X265" s="61"/>
    </row>
    <row r="266" spans="4:24">
      <c r="D266" s="61"/>
      <c r="G266" s="61"/>
      <c r="H266" s="63"/>
      <c r="J266" s="61"/>
      <c r="K266" s="63"/>
      <c r="M266" s="61"/>
      <c r="N266" s="63"/>
      <c r="O266" s="61"/>
      <c r="R266" s="61"/>
      <c r="S266" s="63"/>
      <c r="U266" s="61"/>
      <c r="V266" s="63"/>
      <c r="X266" s="61"/>
    </row>
    <row r="267" spans="4:24">
      <c r="D267" s="61"/>
      <c r="G267" s="61"/>
      <c r="H267" s="63"/>
      <c r="J267" s="61"/>
      <c r="K267" s="63"/>
      <c r="M267" s="61"/>
      <c r="N267" s="63"/>
      <c r="O267" s="61"/>
      <c r="R267" s="61"/>
      <c r="S267" s="63"/>
      <c r="U267" s="61"/>
      <c r="V267" s="63"/>
      <c r="X267" s="61"/>
    </row>
    <row r="268" spans="4:24">
      <c r="D268" s="61"/>
      <c r="G268" s="61"/>
      <c r="H268" s="63"/>
      <c r="J268" s="61"/>
      <c r="K268" s="63"/>
      <c r="M268" s="61"/>
      <c r="N268" s="63"/>
      <c r="O268" s="61"/>
      <c r="R268" s="61"/>
      <c r="S268" s="63"/>
      <c r="U268" s="61"/>
      <c r="V268" s="63"/>
      <c r="X268" s="61"/>
    </row>
    <row r="269" spans="4:24">
      <c r="D269" s="61"/>
      <c r="G269" s="61"/>
      <c r="H269" s="63"/>
      <c r="J269" s="61"/>
      <c r="K269" s="63"/>
      <c r="M269" s="61"/>
      <c r="N269" s="63"/>
      <c r="O269" s="61"/>
      <c r="R269" s="61"/>
      <c r="S269" s="63"/>
      <c r="U269" s="61"/>
      <c r="V269" s="63"/>
      <c r="X269" s="61"/>
    </row>
    <row r="270" spans="4:24">
      <c r="D270" s="61"/>
      <c r="G270" s="61"/>
      <c r="H270" s="63"/>
      <c r="J270" s="61"/>
      <c r="K270" s="63"/>
      <c r="M270" s="61"/>
      <c r="N270" s="63"/>
      <c r="O270" s="61"/>
      <c r="R270" s="61"/>
      <c r="S270" s="63"/>
      <c r="U270" s="61"/>
      <c r="V270" s="63"/>
      <c r="X270" s="61"/>
    </row>
    <row r="271" spans="4:24">
      <c r="D271" s="61"/>
      <c r="G271" s="61"/>
      <c r="H271" s="63"/>
      <c r="J271" s="61"/>
      <c r="K271" s="63"/>
      <c r="M271" s="61"/>
      <c r="N271" s="63"/>
      <c r="O271" s="61"/>
      <c r="R271" s="61"/>
      <c r="S271" s="63"/>
      <c r="U271" s="61"/>
      <c r="V271" s="63"/>
      <c r="X271" s="61"/>
    </row>
    <row r="272" spans="4:24">
      <c r="D272" s="61"/>
      <c r="G272" s="61"/>
      <c r="H272" s="63"/>
      <c r="J272" s="61"/>
      <c r="K272" s="63"/>
      <c r="M272" s="61"/>
      <c r="N272" s="63"/>
      <c r="O272" s="61"/>
      <c r="R272" s="61"/>
      <c r="S272" s="63"/>
      <c r="U272" s="61"/>
      <c r="V272" s="63"/>
      <c r="X272" s="61"/>
    </row>
    <row r="273" spans="4:24">
      <c r="D273" s="61"/>
      <c r="G273" s="61"/>
      <c r="H273" s="63"/>
      <c r="J273" s="61"/>
      <c r="K273" s="63"/>
      <c r="M273" s="61"/>
      <c r="N273" s="63"/>
      <c r="O273" s="61"/>
      <c r="R273" s="61"/>
      <c r="S273" s="63"/>
      <c r="U273" s="61"/>
      <c r="V273" s="63"/>
      <c r="X273" s="61"/>
    </row>
    <row r="274" spans="4:24">
      <c r="D274" s="61"/>
      <c r="G274" s="61"/>
      <c r="H274" s="63"/>
      <c r="J274" s="61"/>
      <c r="K274" s="63"/>
      <c r="M274" s="61"/>
      <c r="N274" s="63"/>
      <c r="O274" s="61"/>
      <c r="R274" s="61"/>
      <c r="S274" s="63"/>
      <c r="U274" s="61"/>
      <c r="V274" s="63"/>
      <c r="X274" s="61"/>
    </row>
    <row r="275" spans="4:24">
      <c r="D275" s="61"/>
      <c r="G275" s="61"/>
      <c r="H275" s="63"/>
      <c r="J275" s="61"/>
      <c r="K275" s="63"/>
      <c r="M275" s="61"/>
      <c r="N275" s="63"/>
      <c r="O275" s="61"/>
      <c r="R275" s="61"/>
      <c r="S275" s="63"/>
      <c r="U275" s="61"/>
      <c r="V275" s="63"/>
      <c r="X275" s="61"/>
    </row>
    <row r="276" spans="4:24">
      <c r="D276" s="61"/>
      <c r="G276" s="61"/>
      <c r="H276" s="63"/>
      <c r="J276" s="61"/>
      <c r="K276" s="63"/>
      <c r="M276" s="61"/>
      <c r="N276" s="63"/>
      <c r="O276" s="61"/>
      <c r="R276" s="61"/>
      <c r="S276" s="63"/>
      <c r="U276" s="61"/>
      <c r="V276" s="63"/>
      <c r="X276" s="61"/>
    </row>
    <row r="277" spans="4:24">
      <c r="D277" s="61"/>
      <c r="G277" s="61"/>
      <c r="H277" s="63"/>
      <c r="J277" s="61"/>
      <c r="K277" s="63"/>
      <c r="M277" s="61"/>
      <c r="N277" s="63"/>
      <c r="O277" s="61"/>
      <c r="R277" s="61"/>
      <c r="S277" s="63"/>
      <c r="U277" s="61"/>
      <c r="V277" s="63"/>
      <c r="X277" s="61"/>
    </row>
    <row r="278" spans="4:24">
      <c r="D278" s="61"/>
      <c r="G278" s="61"/>
      <c r="H278" s="63"/>
      <c r="J278" s="61"/>
      <c r="K278" s="63"/>
      <c r="M278" s="61"/>
      <c r="N278" s="63"/>
      <c r="O278" s="61"/>
      <c r="R278" s="61"/>
      <c r="S278" s="63"/>
      <c r="U278" s="61"/>
      <c r="V278" s="63"/>
      <c r="X278" s="61"/>
    </row>
    <row r="279" spans="4:24">
      <c r="D279" s="61"/>
      <c r="G279" s="61"/>
      <c r="H279" s="63"/>
      <c r="J279" s="61"/>
      <c r="K279" s="63"/>
      <c r="M279" s="61"/>
      <c r="N279" s="63"/>
      <c r="O279" s="61"/>
      <c r="R279" s="61"/>
      <c r="S279" s="63"/>
      <c r="U279" s="61"/>
      <c r="V279" s="63"/>
      <c r="X279" s="61"/>
    </row>
    <row r="280" spans="4:24">
      <c r="D280" s="61"/>
      <c r="G280" s="61"/>
      <c r="H280" s="63"/>
      <c r="J280" s="61"/>
      <c r="K280" s="63"/>
      <c r="M280" s="61"/>
      <c r="N280" s="63"/>
      <c r="O280" s="61"/>
      <c r="R280" s="61"/>
      <c r="S280" s="63"/>
      <c r="U280" s="61"/>
      <c r="V280" s="63"/>
      <c r="X280" s="61"/>
    </row>
    <row r="281" spans="4:24">
      <c r="D281" s="61"/>
      <c r="G281" s="61"/>
      <c r="H281" s="63"/>
      <c r="J281" s="61"/>
      <c r="K281" s="63"/>
      <c r="M281" s="61"/>
      <c r="N281" s="63"/>
      <c r="O281" s="61"/>
      <c r="R281" s="61"/>
      <c r="S281" s="63"/>
      <c r="U281" s="61"/>
      <c r="V281" s="63"/>
      <c r="X281" s="61"/>
    </row>
    <row r="282" spans="4:24">
      <c r="D282" s="61"/>
      <c r="G282" s="61"/>
      <c r="H282" s="63"/>
      <c r="J282" s="61"/>
      <c r="K282" s="63"/>
      <c r="M282" s="61"/>
      <c r="N282" s="63"/>
      <c r="O282" s="61"/>
      <c r="R282" s="61"/>
      <c r="S282" s="63"/>
      <c r="U282" s="61"/>
      <c r="V282" s="63"/>
      <c r="X282" s="61"/>
    </row>
    <row r="283" spans="4:24">
      <c r="D283" s="61"/>
      <c r="G283" s="61"/>
      <c r="H283" s="63"/>
      <c r="J283" s="61"/>
      <c r="K283" s="63"/>
      <c r="M283" s="61"/>
      <c r="N283" s="63"/>
      <c r="O283" s="61"/>
      <c r="R283" s="61"/>
      <c r="S283" s="63"/>
      <c r="U283" s="61"/>
      <c r="V283" s="63"/>
      <c r="X283" s="61"/>
    </row>
    <row r="284" spans="4:24">
      <c r="D284" s="61"/>
      <c r="G284" s="61"/>
      <c r="H284" s="63"/>
      <c r="J284" s="61"/>
      <c r="K284" s="63"/>
      <c r="M284" s="61"/>
      <c r="N284" s="63"/>
      <c r="O284" s="61"/>
      <c r="R284" s="61"/>
      <c r="S284" s="63"/>
      <c r="U284" s="61"/>
      <c r="V284" s="63"/>
      <c r="X284" s="61"/>
    </row>
    <row r="285" spans="4:24">
      <c r="D285" s="61"/>
      <c r="G285" s="61"/>
      <c r="H285" s="63"/>
      <c r="J285" s="61"/>
      <c r="K285" s="63"/>
      <c r="M285" s="61"/>
      <c r="N285" s="63"/>
      <c r="O285" s="61"/>
      <c r="R285" s="61"/>
      <c r="S285" s="63"/>
      <c r="U285" s="61"/>
      <c r="V285" s="63"/>
      <c r="X285" s="61"/>
    </row>
    <row r="286" spans="4:24">
      <c r="D286" s="61"/>
      <c r="G286" s="61"/>
      <c r="H286" s="63"/>
      <c r="J286" s="61"/>
      <c r="K286" s="63"/>
      <c r="M286" s="61"/>
      <c r="N286" s="63"/>
      <c r="O286" s="61"/>
      <c r="R286" s="61"/>
      <c r="S286" s="63"/>
      <c r="U286" s="61"/>
      <c r="V286" s="63"/>
      <c r="X286" s="61"/>
    </row>
    <row r="287" spans="4:24">
      <c r="D287" s="61"/>
      <c r="G287" s="61"/>
      <c r="H287" s="63"/>
      <c r="J287" s="61"/>
      <c r="K287" s="63"/>
      <c r="M287" s="61"/>
      <c r="N287" s="63"/>
      <c r="O287" s="61"/>
      <c r="R287" s="61"/>
      <c r="S287" s="63"/>
      <c r="U287" s="61"/>
      <c r="V287" s="63"/>
      <c r="X287" s="61"/>
    </row>
    <row r="288" spans="4:24">
      <c r="D288" s="61"/>
      <c r="G288" s="61"/>
      <c r="H288" s="63"/>
      <c r="J288" s="61"/>
      <c r="K288" s="63"/>
      <c r="M288" s="61"/>
      <c r="N288" s="63"/>
      <c r="O288" s="61"/>
      <c r="R288" s="61"/>
      <c r="S288" s="63"/>
      <c r="U288" s="61"/>
      <c r="V288" s="63"/>
      <c r="X288" s="61"/>
    </row>
    <row r="289" spans="4:24">
      <c r="D289" s="61"/>
      <c r="G289" s="61"/>
      <c r="H289" s="63"/>
      <c r="J289" s="61"/>
      <c r="K289" s="63"/>
      <c r="M289" s="61"/>
      <c r="N289" s="63"/>
      <c r="O289" s="61"/>
      <c r="R289" s="61"/>
      <c r="S289" s="63"/>
      <c r="U289" s="61"/>
      <c r="V289" s="63"/>
      <c r="X289" s="61"/>
    </row>
    <row r="290" spans="4:24">
      <c r="D290" s="61"/>
      <c r="G290" s="61"/>
      <c r="H290" s="63"/>
      <c r="J290" s="61"/>
      <c r="K290" s="63"/>
      <c r="M290" s="61"/>
      <c r="N290" s="63"/>
      <c r="O290" s="61"/>
      <c r="R290" s="61"/>
      <c r="S290" s="63"/>
      <c r="U290" s="61"/>
      <c r="V290" s="63"/>
      <c r="X290" s="61"/>
    </row>
    <row r="291" spans="4:24">
      <c r="D291" s="61"/>
      <c r="G291" s="61"/>
      <c r="H291" s="63"/>
      <c r="J291" s="61"/>
      <c r="K291" s="63"/>
      <c r="M291" s="61"/>
      <c r="N291" s="63"/>
      <c r="O291" s="61"/>
      <c r="R291" s="61"/>
      <c r="S291" s="63"/>
      <c r="U291" s="61"/>
      <c r="V291" s="63"/>
      <c r="X291" s="61"/>
    </row>
    <row r="292" spans="4:24">
      <c r="D292" s="61"/>
      <c r="G292" s="61"/>
      <c r="H292" s="63"/>
      <c r="J292" s="61"/>
      <c r="K292" s="63"/>
      <c r="M292" s="61"/>
      <c r="N292" s="63"/>
      <c r="O292" s="61"/>
      <c r="R292" s="61"/>
      <c r="S292" s="63"/>
      <c r="U292" s="61"/>
      <c r="V292" s="63"/>
      <c r="X292" s="61"/>
    </row>
    <row r="293" spans="4:24">
      <c r="D293" s="61"/>
      <c r="G293" s="61"/>
      <c r="H293" s="63"/>
      <c r="J293" s="61"/>
      <c r="K293" s="63"/>
      <c r="M293" s="61"/>
      <c r="N293" s="63"/>
      <c r="O293" s="61"/>
      <c r="R293" s="61"/>
      <c r="S293" s="63"/>
      <c r="U293" s="61"/>
      <c r="V293" s="63"/>
      <c r="X293" s="61"/>
    </row>
    <row r="294" spans="4:24">
      <c r="D294" s="61"/>
      <c r="G294" s="61"/>
      <c r="H294" s="63"/>
      <c r="J294" s="61"/>
      <c r="K294" s="63"/>
      <c r="M294" s="61"/>
      <c r="N294" s="63"/>
      <c r="O294" s="61"/>
      <c r="R294" s="61"/>
      <c r="S294" s="63"/>
      <c r="U294" s="61"/>
      <c r="V294" s="63"/>
      <c r="X294" s="61"/>
    </row>
    <row r="295" spans="4:24">
      <c r="D295" s="61"/>
      <c r="G295" s="61"/>
      <c r="H295" s="63"/>
      <c r="J295" s="61"/>
      <c r="K295" s="63"/>
      <c r="M295" s="61"/>
      <c r="N295" s="63"/>
      <c r="O295" s="61"/>
      <c r="R295" s="61"/>
      <c r="S295" s="63"/>
      <c r="U295" s="61"/>
      <c r="V295" s="63"/>
      <c r="X295" s="61"/>
    </row>
    <row r="296" spans="4:24">
      <c r="D296" s="61"/>
      <c r="G296" s="61"/>
      <c r="H296" s="63"/>
      <c r="J296" s="61"/>
      <c r="K296" s="63"/>
      <c r="M296" s="61"/>
      <c r="N296" s="63"/>
      <c r="O296" s="61"/>
      <c r="R296" s="61"/>
      <c r="S296" s="63"/>
      <c r="U296" s="61"/>
      <c r="V296" s="63"/>
      <c r="X296" s="61"/>
    </row>
    <row r="297" spans="4:24">
      <c r="D297" s="61"/>
      <c r="G297" s="61"/>
      <c r="H297" s="63"/>
      <c r="J297" s="61"/>
      <c r="K297" s="63"/>
      <c r="M297" s="61"/>
      <c r="N297" s="63"/>
      <c r="O297" s="61"/>
      <c r="R297" s="61"/>
      <c r="S297" s="63"/>
      <c r="U297" s="61"/>
      <c r="V297" s="63"/>
      <c r="X297" s="61"/>
    </row>
    <row r="298" spans="4:24">
      <c r="D298" s="61"/>
      <c r="G298" s="61"/>
      <c r="H298" s="63"/>
      <c r="J298" s="61"/>
      <c r="K298" s="63"/>
      <c r="M298" s="61"/>
      <c r="N298" s="63"/>
      <c r="O298" s="61"/>
      <c r="R298" s="61"/>
      <c r="S298" s="63"/>
      <c r="U298" s="61"/>
      <c r="V298" s="63"/>
      <c r="X298" s="61"/>
    </row>
    <row r="299" spans="4:24">
      <c r="D299" s="61"/>
      <c r="G299" s="61"/>
      <c r="H299" s="63"/>
      <c r="J299" s="61"/>
      <c r="K299" s="63"/>
      <c r="M299" s="61"/>
      <c r="N299" s="63"/>
      <c r="O299" s="61"/>
      <c r="R299" s="61"/>
      <c r="S299" s="63"/>
      <c r="U299" s="61"/>
      <c r="V299" s="63"/>
      <c r="X299" s="61"/>
    </row>
    <row r="300" spans="4:24">
      <c r="D300" s="61"/>
      <c r="G300" s="61"/>
      <c r="H300" s="63"/>
      <c r="J300" s="61"/>
      <c r="K300" s="63"/>
      <c r="M300" s="61"/>
      <c r="N300" s="63"/>
      <c r="O300" s="61"/>
      <c r="R300" s="61"/>
      <c r="S300" s="63"/>
      <c r="U300" s="61"/>
      <c r="V300" s="63"/>
      <c r="X300" s="61"/>
    </row>
    <row r="301" spans="4:24">
      <c r="D301" s="61"/>
      <c r="G301" s="61"/>
      <c r="H301" s="63"/>
      <c r="J301" s="61"/>
      <c r="K301" s="63"/>
      <c r="M301" s="61"/>
      <c r="N301" s="63"/>
      <c r="O301" s="61"/>
      <c r="R301" s="61"/>
      <c r="S301" s="63"/>
      <c r="U301" s="61"/>
      <c r="V301" s="63"/>
      <c r="X301" s="61"/>
    </row>
    <row r="302" spans="4:24">
      <c r="D302" s="61"/>
      <c r="G302" s="61"/>
      <c r="H302" s="63"/>
      <c r="J302" s="61"/>
      <c r="K302" s="63"/>
      <c r="M302" s="61"/>
      <c r="N302" s="63"/>
      <c r="O302" s="61"/>
      <c r="R302" s="61"/>
      <c r="S302" s="63"/>
      <c r="U302" s="61"/>
      <c r="V302" s="63"/>
      <c r="X302" s="61"/>
    </row>
    <row r="303" spans="4:24">
      <c r="D303" s="61"/>
      <c r="G303" s="61"/>
      <c r="H303" s="63"/>
      <c r="J303" s="61"/>
      <c r="K303" s="63"/>
      <c r="M303" s="61"/>
      <c r="N303" s="63"/>
      <c r="O303" s="61"/>
      <c r="R303" s="61"/>
      <c r="S303" s="63"/>
      <c r="U303" s="61"/>
      <c r="V303" s="63"/>
      <c r="X303" s="61"/>
    </row>
    <row r="304" spans="4:24">
      <c r="D304" s="61"/>
      <c r="G304" s="61"/>
      <c r="H304" s="63"/>
      <c r="J304" s="61"/>
      <c r="K304" s="63"/>
      <c r="M304" s="61"/>
      <c r="N304" s="63"/>
      <c r="O304" s="61"/>
      <c r="R304" s="61"/>
      <c r="S304" s="63"/>
      <c r="U304" s="61"/>
      <c r="V304" s="63"/>
      <c r="X304" s="61"/>
    </row>
    <row r="305" spans="4:24">
      <c r="D305" s="61"/>
      <c r="G305" s="61"/>
      <c r="H305" s="63"/>
      <c r="J305" s="61"/>
      <c r="K305" s="63"/>
      <c r="M305" s="61"/>
      <c r="N305" s="63"/>
      <c r="O305" s="61"/>
      <c r="R305" s="61"/>
      <c r="S305" s="63"/>
      <c r="U305" s="61"/>
      <c r="V305" s="63"/>
      <c r="X305" s="61"/>
    </row>
    <row r="306" spans="4:24">
      <c r="D306" s="61"/>
      <c r="G306" s="61"/>
      <c r="H306" s="63"/>
      <c r="J306" s="61"/>
      <c r="K306" s="63"/>
      <c r="M306" s="61"/>
      <c r="N306" s="63"/>
      <c r="O306" s="61"/>
      <c r="R306" s="61"/>
      <c r="S306" s="63"/>
      <c r="U306" s="61"/>
      <c r="V306" s="63"/>
      <c r="X306" s="61"/>
    </row>
    <row r="307" spans="4:24">
      <c r="D307" s="61"/>
      <c r="G307" s="61"/>
      <c r="H307" s="63"/>
      <c r="J307" s="61"/>
      <c r="K307" s="63"/>
      <c r="M307" s="61"/>
      <c r="N307" s="63"/>
      <c r="O307" s="61"/>
      <c r="R307" s="61"/>
      <c r="S307" s="63"/>
      <c r="U307" s="61"/>
      <c r="V307" s="63"/>
      <c r="X307" s="61"/>
    </row>
    <row r="308" spans="4:24">
      <c r="D308" s="61"/>
      <c r="G308" s="61"/>
      <c r="H308" s="63"/>
      <c r="J308" s="61"/>
      <c r="K308" s="63"/>
      <c r="M308" s="61"/>
      <c r="N308" s="63"/>
      <c r="O308" s="61"/>
      <c r="R308" s="61"/>
      <c r="S308" s="63"/>
      <c r="U308" s="61"/>
      <c r="V308" s="63"/>
      <c r="X308" s="61"/>
    </row>
    <row r="309" spans="4:24">
      <c r="D309" s="61"/>
      <c r="G309" s="61"/>
      <c r="H309" s="63"/>
      <c r="J309" s="61"/>
      <c r="K309" s="63"/>
      <c r="M309" s="61"/>
      <c r="N309" s="63"/>
      <c r="O309" s="61"/>
      <c r="R309" s="61"/>
      <c r="S309" s="63"/>
      <c r="U309" s="61"/>
      <c r="V309" s="63"/>
      <c r="X309" s="61"/>
    </row>
    <row r="310" spans="4:24">
      <c r="D310" s="61"/>
      <c r="G310" s="61"/>
      <c r="H310" s="63"/>
      <c r="J310" s="61"/>
      <c r="K310" s="63"/>
      <c r="M310" s="61"/>
      <c r="N310" s="63"/>
      <c r="O310" s="61"/>
      <c r="R310" s="61"/>
      <c r="S310" s="63"/>
      <c r="U310" s="61"/>
      <c r="V310" s="63"/>
      <c r="X310" s="61"/>
    </row>
    <row r="311" spans="4:24">
      <c r="D311" s="61"/>
      <c r="G311" s="61"/>
      <c r="H311" s="63"/>
      <c r="J311" s="61"/>
      <c r="K311" s="63"/>
      <c r="M311" s="61"/>
      <c r="N311" s="63"/>
      <c r="O311" s="61"/>
      <c r="R311" s="61"/>
      <c r="S311" s="63"/>
      <c r="U311" s="61"/>
      <c r="V311" s="63"/>
      <c r="X311" s="61"/>
    </row>
    <row r="312" spans="4:24">
      <c r="D312" s="61"/>
      <c r="G312" s="61"/>
      <c r="H312" s="63"/>
      <c r="J312" s="61"/>
      <c r="K312" s="63"/>
      <c r="M312" s="61"/>
      <c r="N312" s="63"/>
      <c r="O312" s="61"/>
      <c r="R312" s="61"/>
      <c r="S312" s="63"/>
      <c r="U312" s="61"/>
      <c r="V312" s="63"/>
      <c r="X312" s="61"/>
    </row>
    <row r="313" spans="4:24">
      <c r="D313" s="61"/>
      <c r="G313" s="61"/>
      <c r="H313" s="63"/>
      <c r="J313" s="61"/>
      <c r="K313" s="63"/>
      <c r="M313" s="61"/>
      <c r="N313" s="63"/>
      <c r="O313" s="61"/>
      <c r="R313" s="61"/>
      <c r="S313" s="63"/>
      <c r="U313" s="61"/>
      <c r="V313" s="63"/>
      <c r="X313" s="61"/>
    </row>
    <row r="314" spans="4:24">
      <c r="D314" s="61"/>
      <c r="G314" s="61"/>
      <c r="H314" s="63"/>
      <c r="J314" s="61"/>
      <c r="K314" s="63"/>
      <c r="M314" s="61"/>
      <c r="N314" s="63"/>
      <c r="O314" s="61"/>
      <c r="R314" s="61"/>
      <c r="S314" s="63"/>
      <c r="U314" s="61"/>
      <c r="V314" s="63"/>
      <c r="X314" s="61"/>
    </row>
    <row r="315" spans="4:24">
      <c r="D315" s="61"/>
      <c r="G315" s="61"/>
      <c r="H315" s="63"/>
      <c r="J315" s="61"/>
      <c r="K315" s="63"/>
      <c r="M315" s="61"/>
      <c r="N315" s="63"/>
      <c r="O315" s="61"/>
      <c r="R315" s="61"/>
      <c r="S315" s="63"/>
      <c r="U315" s="61"/>
      <c r="V315" s="63"/>
      <c r="X315" s="61"/>
    </row>
    <row r="316" spans="4:24">
      <c r="D316" s="61"/>
      <c r="G316" s="61"/>
      <c r="H316" s="63"/>
      <c r="J316" s="61"/>
      <c r="K316" s="63"/>
      <c r="M316" s="61"/>
      <c r="N316" s="63"/>
      <c r="O316" s="61"/>
      <c r="R316" s="61"/>
      <c r="S316" s="63"/>
      <c r="U316" s="61"/>
      <c r="V316" s="63"/>
      <c r="X316" s="61"/>
    </row>
    <row r="317" spans="4:24">
      <c r="D317" s="61"/>
      <c r="G317" s="61"/>
      <c r="H317" s="63"/>
      <c r="J317" s="61"/>
      <c r="K317" s="63"/>
      <c r="M317" s="61"/>
      <c r="N317" s="63"/>
      <c r="O317" s="61"/>
      <c r="R317" s="61"/>
      <c r="S317" s="63"/>
      <c r="U317" s="61"/>
      <c r="V317" s="63"/>
      <c r="X317" s="61"/>
    </row>
    <row r="318" spans="4:24">
      <c r="D318" s="61"/>
      <c r="G318" s="61"/>
      <c r="H318" s="63"/>
      <c r="J318" s="61"/>
      <c r="K318" s="63"/>
      <c r="M318" s="61"/>
      <c r="N318" s="63"/>
      <c r="O318" s="61"/>
      <c r="R318" s="61"/>
      <c r="S318" s="63"/>
      <c r="U318" s="61"/>
      <c r="V318" s="63"/>
      <c r="X318" s="61"/>
    </row>
    <row r="319" spans="4:24">
      <c r="D319" s="61"/>
      <c r="G319" s="61"/>
      <c r="H319" s="63"/>
      <c r="J319" s="61"/>
      <c r="K319" s="63"/>
      <c r="M319" s="61"/>
      <c r="N319" s="63"/>
      <c r="O319" s="61"/>
      <c r="R319" s="61"/>
      <c r="S319" s="63"/>
      <c r="U319" s="61"/>
      <c r="V319" s="63"/>
      <c r="X319" s="61"/>
    </row>
    <row r="320" spans="4:24">
      <c r="D320" s="61"/>
      <c r="G320" s="61"/>
      <c r="H320" s="63"/>
      <c r="J320" s="61"/>
      <c r="K320" s="63"/>
      <c r="M320" s="61"/>
      <c r="N320" s="63"/>
      <c r="O320" s="61"/>
      <c r="R320" s="61"/>
      <c r="S320" s="63"/>
      <c r="U320" s="61"/>
      <c r="V320" s="63"/>
      <c r="X320" s="61"/>
    </row>
    <row r="321" spans="4:24">
      <c r="D321" s="61"/>
      <c r="G321" s="61"/>
      <c r="H321" s="63"/>
      <c r="J321" s="61"/>
      <c r="K321" s="63"/>
      <c r="M321" s="61"/>
      <c r="N321" s="63"/>
      <c r="O321" s="61"/>
      <c r="R321" s="61"/>
      <c r="S321" s="63"/>
      <c r="U321" s="61"/>
      <c r="V321" s="63"/>
      <c r="X321" s="61"/>
    </row>
    <row r="322" spans="4:24">
      <c r="D322" s="61"/>
      <c r="G322" s="61"/>
      <c r="H322" s="63"/>
      <c r="J322" s="61"/>
      <c r="K322" s="63"/>
      <c r="M322" s="61"/>
      <c r="N322" s="63"/>
      <c r="O322" s="61"/>
      <c r="R322" s="61"/>
      <c r="S322" s="63"/>
      <c r="U322" s="61"/>
      <c r="V322" s="63"/>
      <c r="X322" s="61"/>
    </row>
    <row r="323" spans="4:24">
      <c r="D323" s="61"/>
      <c r="G323" s="61"/>
      <c r="H323" s="63"/>
      <c r="J323" s="61"/>
      <c r="K323" s="63"/>
      <c r="M323" s="61"/>
      <c r="N323" s="63"/>
      <c r="O323" s="61"/>
      <c r="R323" s="61"/>
      <c r="S323" s="63"/>
      <c r="U323" s="61"/>
      <c r="V323" s="63"/>
      <c r="X323" s="61"/>
    </row>
    <row r="324" spans="4:24">
      <c r="D324" s="61"/>
      <c r="G324" s="61"/>
      <c r="H324" s="63"/>
      <c r="J324" s="61"/>
      <c r="K324" s="63"/>
      <c r="M324" s="61"/>
      <c r="N324" s="63"/>
      <c r="O324" s="61"/>
      <c r="R324" s="61"/>
      <c r="S324" s="63"/>
      <c r="U324" s="61"/>
      <c r="V324" s="63"/>
      <c r="X324" s="61"/>
    </row>
    <row r="325" spans="4:24">
      <c r="D325" s="61"/>
      <c r="G325" s="61"/>
      <c r="H325" s="63"/>
      <c r="J325" s="61"/>
      <c r="K325" s="63"/>
      <c r="M325" s="61"/>
      <c r="N325" s="63"/>
      <c r="O325" s="61"/>
      <c r="R325" s="61"/>
      <c r="S325" s="63"/>
      <c r="U325" s="61"/>
      <c r="V325" s="63"/>
      <c r="X325" s="61"/>
    </row>
    <row r="326" spans="4:24">
      <c r="D326" s="61"/>
      <c r="G326" s="61"/>
      <c r="H326" s="63"/>
      <c r="J326" s="61"/>
      <c r="K326" s="63"/>
      <c r="M326" s="61"/>
      <c r="N326" s="63"/>
      <c r="O326" s="61"/>
      <c r="R326" s="61"/>
      <c r="S326" s="63"/>
      <c r="U326" s="61"/>
      <c r="V326" s="63"/>
      <c r="X326" s="61"/>
    </row>
    <row r="327" spans="4:24">
      <c r="D327" s="61"/>
      <c r="G327" s="61"/>
      <c r="H327" s="63"/>
      <c r="J327" s="61"/>
      <c r="K327" s="63"/>
      <c r="M327" s="61"/>
      <c r="N327" s="63"/>
      <c r="O327" s="61"/>
      <c r="R327" s="61"/>
      <c r="S327" s="63"/>
      <c r="U327" s="61"/>
      <c r="V327" s="63"/>
      <c r="X327" s="61"/>
    </row>
    <row r="328" spans="4:24">
      <c r="D328" s="61"/>
      <c r="G328" s="61"/>
      <c r="H328" s="63"/>
      <c r="J328" s="61"/>
      <c r="K328" s="63"/>
      <c r="M328" s="61"/>
      <c r="N328" s="63"/>
      <c r="O328" s="61"/>
      <c r="R328" s="61"/>
      <c r="S328" s="63"/>
      <c r="U328" s="61"/>
      <c r="V328" s="63"/>
      <c r="X328" s="61"/>
    </row>
    <row r="329" spans="4:24">
      <c r="D329" s="61"/>
      <c r="G329" s="61"/>
      <c r="H329" s="63"/>
      <c r="J329" s="61"/>
      <c r="K329" s="63"/>
      <c r="M329" s="61"/>
      <c r="N329" s="63"/>
      <c r="O329" s="61"/>
      <c r="R329" s="61"/>
      <c r="S329" s="63"/>
      <c r="U329" s="61"/>
      <c r="V329" s="63"/>
      <c r="X329" s="61"/>
    </row>
    <row r="330" spans="4:24">
      <c r="D330" s="61"/>
      <c r="G330" s="61"/>
      <c r="H330" s="63"/>
      <c r="J330" s="61"/>
      <c r="K330" s="63"/>
      <c r="M330" s="61"/>
      <c r="N330" s="63"/>
      <c r="O330" s="61"/>
      <c r="R330" s="61"/>
      <c r="S330" s="63"/>
      <c r="U330" s="61"/>
      <c r="V330" s="63"/>
      <c r="X330" s="61"/>
    </row>
    <row r="331" spans="4:24">
      <c r="D331" s="61"/>
      <c r="G331" s="61"/>
      <c r="H331" s="63"/>
      <c r="J331" s="61"/>
      <c r="K331" s="63"/>
      <c r="M331" s="61"/>
      <c r="N331" s="63"/>
      <c r="O331" s="61"/>
      <c r="R331" s="61"/>
      <c r="S331" s="63"/>
      <c r="U331" s="61"/>
      <c r="V331" s="63"/>
      <c r="X331" s="61"/>
    </row>
    <row r="332" spans="4:24">
      <c r="D332" s="61"/>
      <c r="G332" s="61"/>
      <c r="H332" s="63"/>
      <c r="J332" s="61"/>
      <c r="K332" s="63"/>
      <c r="M332" s="61"/>
      <c r="N332" s="63"/>
      <c r="O332" s="61"/>
      <c r="R332" s="61"/>
      <c r="S332" s="63"/>
      <c r="U332" s="61"/>
      <c r="V332" s="63"/>
      <c r="X332" s="61"/>
    </row>
    <row r="333" spans="4:24">
      <c r="D333" s="61"/>
      <c r="G333" s="61"/>
      <c r="H333" s="63"/>
      <c r="J333" s="61"/>
      <c r="K333" s="63"/>
      <c r="M333" s="61"/>
      <c r="N333" s="63"/>
      <c r="O333" s="61"/>
      <c r="R333" s="61"/>
      <c r="S333" s="63"/>
      <c r="U333" s="61"/>
      <c r="V333" s="63"/>
      <c r="X333" s="61"/>
    </row>
    <row r="334" spans="4:24">
      <c r="D334" s="61"/>
      <c r="G334" s="61"/>
      <c r="H334" s="63"/>
      <c r="J334" s="61"/>
      <c r="K334" s="63"/>
      <c r="M334" s="61"/>
      <c r="N334" s="63"/>
      <c r="O334" s="61"/>
      <c r="R334" s="61"/>
      <c r="S334" s="63"/>
      <c r="U334" s="61"/>
      <c r="V334" s="63"/>
      <c r="X334" s="61"/>
    </row>
    <row r="335" spans="4:24">
      <c r="D335" s="61"/>
      <c r="G335" s="61"/>
      <c r="H335" s="63"/>
      <c r="J335" s="61"/>
      <c r="K335" s="63"/>
      <c r="M335" s="61"/>
      <c r="N335" s="63"/>
      <c r="O335" s="61"/>
      <c r="R335" s="61"/>
      <c r="S335" s="63"/>
      <c r="U335" s="61"/>
      <c r="V335" s="63"/>
      <c r="X335" s="61"/>
    </row>
    <row r="336" spans="4:24">
      <c r="D336" s="61"/>
      <c r="G336" s="61"/>
      <c r="H336" s="63"/>
      <c r="J336" s="61"/>
      <c r="K336" s="63"/>
      <c r="M336" s="61"/>
      <c r="N336" s="63"/>
      <c r="O336" s="61"/>
      <c r="R336" s="61"/>
      <c r="S336" s="63"/>
      <c r="U336" s="61"/>
      <c r="V336" s="63"/>
      <c r="X336" s="61"/>
    </row>
    <row r="337" spans="4:24">
      <c r="D337" s="61"/>
      <c r="G337" s="61"/>
      <c r="H337" s="63"/>
      <c r="J337" s="61"/>
      <c r="K337" s="63"/>
      <c r="M337" s="61"/>
      <c r="N337" s="63"/>
      <c r="O337" s="61"/>
      <c r="R337" s="61"/>
      <c r="S337" s="63"/>
      <c r="U337" s="61"/>
      <c r="V337" s="63"/>
      <c r="X337" s="61"/>
    </row>
    <row r="338" spans="4:24">
      <c r="D338" s="61"/>
      <c r="G338" s="61"/>
      <c r="H338" s="63"/>
      <c r="J338" s="61"/>
      <c r="K338" s="63"/>
      <c r="M338" s="61"/>
      <c r="N338" s="63"/>
      <c r="O338" s="61"/>
      <c r="R338" s="61"/>
      <c r="S338" s="63"/>
      <c r="U338" s="61"/>
      <c r="V338" s="63"/>
      <c r="X338" s="61"/>
    </row>
    <row r="339" spans="4:24">
      <c r="D339" s="61"/>
      <c r="G339" s="61"/>
      <c r="H339" s="63"/>
      <c r="J339" s="61"/>
      <c r="K339" s="63"/>
      <c r="M339" s="61"/>
      <c r="N339" s="63"/>
      <c r="O339" s="61"/>
      <c r="R339" s="61"/>
      <c r="S339" s="63"/>
      <c r="U339" s="61"/>
      <c r="V339" s="63"/>
      <c r="X339" s="61"/>
    </row>
    <row r="340" spans="4:24">
      <c r="D340" s="61"/>
      <c r="G340" s="61"/>
      <c r="H340" s="63"/>
      <c r="J340" s="61"/>
      <c r="K340" s="63"/>
      <c r="M340" s="61"/>
      <c r="N340" s="63"/>
      <c r="O340" s="61"/>
      <c r="R340" s="61"/>
      <c r="S340" s="63"/>
      <c r="U340" s="61"/>
      <c r="V340" s="63"/>
      <c r="X340" s="61"/>
    </row>
    <row r="341" spans="4:24">
      <c r="D341" s="61"/>
      <c r="G341" s="61"/>
      <c r="H341" s="63"/>
      <c r="J341" s="61"/>
      <c r="K341" s="63"/>
      <c r="M341" s="61"/>
      <c r="N341" s="63"/>
      <c r="O341" s="61"/>
      <c r="R341" s="61"/>
      <c r="S341" s="63"/>
      <c r="U341" s="61"/>
      <c r="V341" s="63"/>
      <c r="X341" s="61"/>
    </row>
    <row r="342" spans="4:24">
      <c r="D342" s="61"/>
      <c r="G342" s="61"/>
      <c r="H342" s="63"/>
      <c r="J342" s="61"/>
      <c r="K342" s="63"/>
      <c r="M342" s="61"/>
      <c r="N342" s="63"/>
      <c r="O342" s="61"/>
      <c r="R342" s="61"/>
      <c r="S342" s="63"/>
      <c r="U342" s="61"/>
      <c r="V342" s="63"/>
      <c r="X342" s="61"/>
    </row>
    <row r="343" spans="4:24">
      <c r="D343" s="61"/>
      <c r="G343" s="61"/>
      <c r="H343" s="63"/>
      <c r="J343" s="61"/>
      <c r="K343" s="63"/>
      <c r="M343" s="61"/>
      <c r="N343" s="63"/>
      <c r="O343" s="61"/>
      <c r="R343" s="61"/>
      <c r="S343" s="63"/>
      <c r="U343" s="61"/>
      <c r="V343" s="63"/>
      <c r="X343" s="61"/>
    </row>
    <row r="344" spans="4:24">
      <c r="D344" s="61"/>
      <c r="G344" s="61"/>
      <c r="H344" s="63"/>
      <c r="J344" s="61"/>
      <c r="K344" s="63"/>
      <c r="M344" s="61"/>
      <c r="N344" s="63"/>
      <c r="O344" s="61"/>
      <c r="R344" s="61"/>
      <c r="S344" s="63"/>
      <c r="U344" s="61"/>
      <c r="V344" s="63"/>
      <c r="X344" s="61"/>
    </row>
    <row r="345" spans="4:24">
      <c r="D345" s="61"/>
      <c r="G345" s="61"/>
      <c r="H345" s="63"/>
      <c r="J345" s="61"/>
      <c r="K345" s="63"/>
      <c r="M345" s="61"/>
      <c r="N345" s="63"/>
      <c r="O345" s="61"/>
      <c r="R345" s="61"/>
      <c r="S345" s="63"/>
      <c r="U345" s="61"/>
      <c r="V345" s="63"/>
      <c r="X345" s="61"/>
    </row>
    <row r="346" spans="4:24">
      <c r="D346" s="61"/>
      <c r="G346" s="61"/>
      <c r="H346" s="63"/>
      <c r="J346" s="61"/>
      <c r="K346" s="63"/>
      <c r="M346" s="61"/>
      <c r="N346" s="63"/>
      <c r="O346" s="61"/>
      <c r="R346" s="61"/>
      <c r="S346" s="63"/>
      <c r="U346" s="61"/>
      <c r="V346" s="63"/>
      <c r="X346" s="61"/>
    </row>
    <row r="347" spans="4:24">
      <c r="D347" s="61"/>
      <c r="G347" s="61"/>
      <c r="H347" s="63"/>
      <c r="J347" s="61"/>
      <c r="K347" s="63"/>
      <c r="M347" s="61"/>
      <c r="N347" s="63"/>
      <c r="O347" s="61"/>
      <c r="R347" s="61"/>
      <c r="S347" s="63"/>
      <c r="U347" s="61"/>
      <c r="V347" s="63"/>
      <c r="X347" s="61"/>
    </row>
    <row r="348" spans="4:24">
      <c r="D348" s="61"/>
      <c r="G348" s="61"/>
      <c r="H348" s="63"/>
      <c r="J348" s="61"/>
      <c r="K348" s="63"/>
      <c r="M348" s="61"/>
      <c r="N348" s="63"/>
      <c r="O348" s="61"/>
      <c r="R348" s="61"/>
      <c r="S348" s="63"/>
      <c r="U348" s="61"/>
      <c r="V348" s="63"/>
      <c r="X348" s="61"/>
    </row>
    <row r="349" spans="4:24">
      <c r="D349" s="61"/>
      <c r="G349" s="61"/>
      <c r="H349" s="63"/>
      <c r="J349" s="61"/>
      <c r="K349" s="63"/>
      <c r="M349" s="61"/>
      <c r="N349" s="63"/>
      <c r="O349" s="61"/>
      <c r="R349" s="61"/>
      <c r="S349" s="63"/>
      <c r="U349" s="61"/>
      <c r="V349" s="63"/>
      <c r="X349" s="61"/>
    </row>
    <row r="350" spans="4:24">
      <c r="D350" s="61"/>
      <c r="G350" s="61"/>
      <c r="H350" s="63"/>
      <c r="J350" s="61"/>
      <c r="K350" s="63"/>
      <c r="M350" s="61"/>
      <c r="N350" s="63"/>
      <c r="O350" s="61"/>
      <c r="R350" s="61"/>
      <c r="S350" s="63"/>
      <c r="U350" s="61"/>
      <c r="V350" s="63"/>
      <c r="X350" s="61"/>
    </row>
    <row r="351" spans="4:24">
      <c r="D351" s="61"/>
      <c r="G351" s="61"/>
      <c r="H351" s="63"/>
      <c r="J351" s="61"/>
      <c r="K351" s="63"/>
      <c r="M351" s="61"/>
      <c r="N351" s="63"/>
      <c r="O351" s="61"/>
      <c r="R351" s="61"/>
      <c r="S351" s="63"/>
      <c r="U351" s="61"/>
      <c r="V351" s="63"/>
      <c r="X351" s="61"/>
    </row>
    <row r="352" spans="4:24">
      <c r="D352" s="61"/>
      <c r="G352" s="61"/>
      <c r="H352" s="63"/>
      <c r="J352" s="61"/>
      <c r="K352" s="63"/>
      <c r="M352" s="61"/>
      <c r="N352" s="63"/>
      <c r="O352" s="61"/>
      <c r="R352" s="61"/>
      <c r="S352" s="63"/>
      <c r="U352" s="61"/>
      <c r="V352" s="63"/>
      <c r="X352" s="61"/>
    </row>
    <row r="353" spans="4:24">
      <c r="D353" s="61"/>
      <c r="G353" s="61"/>
      <c r="H353" s="63"/>
      <c r="J353" s="61"/>
      <c r="K353" s="63"/>
      <c r="M353" s="61"/>
      <c r="N353" s="63"/>
      <c r="O353" s="61"/>
      <c r="R353" s="61"/>
      <c r="S353" s="63"/>
      <c r="U353" s="61"/>
      <c r="V353" s="63"/>
      <c r="X353" s="61"/>
    </row>
    <row r="354" spans="4:24">
      <c r="D354" s="61"/>
      <c r="G354" s="61"/>
      <c r="H354" s="63"/>
      <c r="J354" s="61"/>
      <c r="K354" s="63"/>
      <c r="M354" s="61"/>
      <c r="N354" s="63"/>
      <c r="O354" s="61"/>
      <c r="R354" s="61"/>
      <c r="S354" s="63"/>
      <c r="U354" s="61"/>
      <c r="V354" s="63"/>
      <c r="X354" s="61"/>
    </row>
    <row r="355" spans="4:24">
      <c r="D355" s="61"/>
      <c r="G355" s="61"/>
      <c r="H355" s="63"/>
      <c r="J355" s="61"/>
      <c r="K355" s="63"/>
      <c r="M355" s="61"/>
      <c r="N355" s="63"/>
      <c r="O355" s="61"/>
      <c r="R355" s="61"/>
      <c r="S355" s="63"/>
      <c r="U355" s="61"/>
      <c r="V355" s="63"/>
      <c r="X355" s="61"/>
    </row>
    <row r="356" spans="4:24">
      <c r="D356" s="61"/>
      <c r="G356" s="61"/>
      <c r="H356" s="63"/>
      <c r="J356" s="61"/>
      <c r="K356" s="63"/>
      <c r="M356" s="61"/>
      <c r="N356" s="63"/>
      <c r="O356" s="61"/>
      <c r="R356" s="61"/>
      <c r="S356" s="63"/>
      <c r="U356" s="61"/>
      <c r="V356" s="63"/>
      <c r="X356" s="61"/>
    </row>
    <row r="357" spans="4:24">
      <c r="D357" s="61"/>
      <c r="G357" s="61"/>
      <c r="H357" s="63"/>
      <c r="J357" s="61"/>
      <c r="K357" s="63"/>
      <c r="M357" s="61"/>
      <c r="N357" s="63"/>
      <c r="O357" s="61"/>
      <c r="R357" s="61"/>
      <c r="S357" s="63"/>
      <c r="U357" s="61"/>
      <c r="V357" s="63"/>
      <c r="X357" s="61"/>
    </row>
    <row r="358" spans="4:24">
      <c r="D358" s="61"/>
      <c r="G358" s="61"/>
      <c r="H358" s="63"/>
      <c r="J358" s="61"/>
      <c r="K358" s="63"/>
      <c r="M358" s="61"/>
      <c r="N358" s="63"/>
      <c r="O358" s="61"/>
      <c r="R358" s="61"/>
      <c r="S358" s="63"/>
      <c r="U358" s="61"/>
      <c r="V358" s="63"/>
      <c r="X358" s="61"/>
    </row>
    <row r="359" spans="4:24">
      <c r="D359" s="61"/>
      <c r="G359" s="61"/>
      <c r="H359" s="63"/>
      <c r="J359" s="61"/>
      <c r="K359" s="63"/>
      <c r="M359" s="61"/>
      <c r="N359" s="63"/>
      <c r="O359" s="61"/>
      <c r="R359" s="61"/>
      <c r="S359" s="63"/>
      <c r="U359" s="61"/>
      <c r="V359" s="63"/>
      <c r="X359" s="61"/>
    </row>
    <row r="360" spans="4:24">
      <c r="D360" s="61"/>
      <c r="G360" s="61"/>
      <c r="H360" s="63"/>
      <c r="J360" s="61"/>
      <c r="K360" s="63"/>
      <c r="M360" s="61"/>
      <c r="N360" s="63"/>
      <c r="O360" s="61"/>
      <c r="R360" s="61"/>
      <c r="S360" s="63"/>
      <c r="U360" s="61"/>
      <c r="V360" s="63"/>
      <c r="X360" s="61"/>
    </row>
    <row r="361" spans="4:24">
      <c r="D361" s="61"/>
      <c r="G361" s="61"/>
      <c r="H361" s="63"/>
      <c r="J361" s="61"/>
      <c r="K361" s="63"/>
      <c r="M361" s="61"/>
      <c r="N361" s="63"/>
      <c r="O361" s="61"/>
      <c r="R361" s="61"/>
      <c r="S361" s="63"/>
      <c r="U361" s="61"/>
      <c r="V361" s="63"/>
      <c r="X361" s="61"/>
    </row>
    <row r="362" spans="4:24">
      <c r="D362" s="61"/>
      <c r="G362" s="61"/>
      <c r="H362" s="63"/>
      <c r="J362" s="61"/>
      <c r="K362" s="63"/>
      <c r="M362" s="61"/>
      <c r="N362" s="63"/>
      <c r="O362" s="61"/>
      <c r="R362" s="61"/>
      <c r="S362" s="63"/>
      <c r="U362" s="61"/>
      <c r="V362" s="63"/>
      <c r="X362" s="61"/>
    </row>
    <row r="363" spans="4:24">
      <c r="D363" s="61"/>
      <c r="G363" s="61"/>
      <c r="H363" s="63"/>
      <c r="J363" s="61"/>
      <c r="K363" s="63"/>
      <c r="M363" s="61"/>
      <c r="N363" s="63"/>
      <c r="O363" s="61"/>
      <c r="R363" s="61"/>
      <c r="S363" s="63"/>
      <c r="U363" s="61"/>
      <c r="V363" s="63"/>
      <c r="X363" s="61"/>
    </row>
    <row r="364" spans="4:24">
      <c r="D364" s="61"/>
      <c r="G364" s="61"/>
      <c r="H364" s="63"/>
      <c r="J364" s="61"/>
      <c r="K364" s="63"/>
      <c r="M364" s="61"/>
      <c r="N364" s="63"/>
      <c r="O364" s="61"/>
      <c r="R364" s="61"/>
      <c r="S364" s="63"/>
      <c r="U364" s="61"/>
      <c r="V364" s="63"/>
      <c r="X364" s="61"/>
    </row>
    <row r="365" spans="4:24">
      <c r="D365" s="61"/>
      <c r="G365" s="61"/>
      <c r="H365" s="63"/>
      <c r="J365" s="61"/>
      <c r="K365" s="63"/>
      <c r="M365" s="61"/>
      <c r="N365" s="63"/>
      <c r="O365" s="61"/>
      <c r="R365" s="61"/>
      <c r="S365" s="63"/>
      <c r="U365" s="61"/>
      <c r="V365" s="63"/>
      <c r="X365" s="61"/>
    </row>
    <row r="366" spans="4:24">
      <c r="D366" s="61"/>
      <c r="G366" s="61"/>
      <c r="H366" s="63"/>
      <c r="J366" s="61"/>
      <c r="K366" s="63"/>
      <c r="M366" s="61"/>
      <c r="N366" s="63"/>
      <c r="O366" s="61"/>
      <c r="R366" s="61"/>
      <c r="S366" s="63"/>
      <c r="U366" s="61"/>
      <c r="V366" s="63"/>
      <c r="X366" s="61"/>
    </row>
    <row r="367" spans="4:24">
      <c r="D367" s="61"/>
      <c r="G367" s="61"/>
      <c r="H367" s="63"/>
      <c r="J367" s="61"/>
      <c r="K367" s="63"/>
      <c r="M367" s="61"/>
      <c r="N367" s="63"/>
      <c r="O367" s="61"/>
      <c r="R367" s="61"/>
      <c r="S367" s="63"/>
      <c r="U367" s="61"/>
      <c r="V367" s="63"/>
      <c r="X367" s="61"/>
    </row>
    <row r="368" spans="4:24">
      <c r="D368" s="61"/>
      <c r="G368" s="61"/>
      <c r="H368" s="63"/>
      <c r="J368" s="61"/>
      <c r="K368" s="63"/>
      <c r="M368" s="61"/>
      <c r="N368" s="63"/>
      <c r="O368" s="61"/>
      <c r="R368" s="61"/>
      <c r="S368" s="63"/>
      <c r="U368" s="61"/>
      <c r="V368" s="63"/>
      <c r="X368" s="61"/>
    </row>
    <row r="369" spans="4:24">
      <c r="D369" s="61"/>
      <c r="G369" s="61"/>
      <c r="H369" s="63"/>
      <c r="J369" s="61"/>
      <c r="K369" s="63"/>
      <c r="M369" s="61"/>
      <c r="N369" s="63"/>
      <c r="O369" s="61"/>
      <c r="R369" s="61"/>
      <c r="S369" s="63"/>
      <c r="U369" s="61"/>
      <c r="V369" s="63"/>
      <c r="X369" s="61"/>
    </row>
    <row r="370" spans="4:24">
      <c r="D370" s="61"/>
      <c r="G370" s="61"/>
      <c r="H370" s="63"/>
      <c r="J370" s="61"/>
      <c r="K370" s="63"/>
      <c r="M370" s="61"/>
      <c r="N370" s="63"/>
      <c r="O370" s="61"/>
      <c r="R370" s="61"/>
      <c r="S370" s="63"/>
      <c r="U370" s="61"/>
      <c r="V370" s="63"/>
      <c r="X370" s="61"/>
    </row>
    <row r="371" spans="4:24">
      <c r="D371" s="61"/>
      <c r="G371" s="61"/>
      <c r="H371" s="63"/>
      <c r="J371" s="61"/>
      <c r="K371" s="63"/>
      <c r="M371" s="61"/>
      <c r="N371" s="63"/>
      <c r="O371" s="61"/>
      <c r="R371" s="61"/>
      <c r="S371" s="63"/>
      <c r="U371" s="61"/>
      <c r="V371" s="63"/>
      <c r="X371" s="61"/>
    </row>
    <row r="372" spans="4:24">
      <c r="D372" s="61"/>
      <c r="G372" s="61"/>
      <c r="H372" s="63"/>
      <c r="J372" s="61"/>
      <c r="K372" s="63"/>
      <c r="M372" s="61"/>
      <c r="N372" s="63"/>
      <c r="O372" s="61"/>
      <c r="R372" s="61"/>
      <c r="S372" s="63"/>
      <c r="U372" s="61"/>
      <c r="V372" s="63"/>
      <c r="X372" s="61"/>
    </row>
    <row r="373" spans="4:24">
      <c r="D373" s="61"/>
      <c r="G373" s="61"/>
      <c r="H373" s="63"/>
      <c r="J373" s="61"/>
      <c r="K373" s="63"/>
      <c r="M373" s="61"/>
      <c r="N373" s="63"/>
      <c r="O373" s="61"/>
      <c r="R373" s="61"/>
      <c r="S373" s="63"/>
      <c r="U373" s="61"/>
      <c r="V373" s="63"/>
      <c r="X373" s="61"/>
    </row>
    <row r="374" spans="4:24">
      <c r="D374" s="61"/>
      <c r="G374" s="61"/>
      <c r="H374" s="63"/>
      <c r="J374" s="61"/>
      <c r="K374" s="63"/>
      <c r="M374" s="61"/>
      <c r="N374" s="63"/>
      <c r="O374" s="61"/>
      <c r="R374" s="61"/>
      <c r="S374" s="63"/>
      <c r="U374" s="61"/>
      <c r="V374" s="63"/>
      <c r="X374" s="61"/>
    </row>
    <row r="375" spans="4:24">
      <c r="D375" s="61"/>
      <c r="G375" s="61"/>
      <c r="H375" s="63"/>
      <c r="J375" s="61"/>
      <c r="K375" s="63"/>
      <c r="M375" s="61"/>
      <c r="N375" s="63"/>
      <c r="O375" s="61"/>
      <c r="R375" s="61"/>
      <c r="S375" s="63"/>
      <c r="U375" s="61"/>
      <c r="V375" s="63"/>
      <c r="X375" s="61"/>
    </row>
    <row r="376" spans="4:24">
      <c r="D376" s="61"/>
      <c r="G376" s="61"/>
      <c r="H376" s="63"/>
      <c r="J376" s="61"/>
      <c r="K376" s="63"/>
      <c r="M376" s="61"/>
      <c r="N376" s="63"/>
      <c r="O376" s="61"/>
      <c r="R376" s="61"/>
      <c r="S376" s="63"/>
      <c r="U376" s="61"/>
      <c r="V376" s="63"/>
      <c r="X376" s="61"/>
    </row>
    <row r="377" spans="4:24">
      <c r="D377" s="61"/>
      <c r="G377" s="61"/>
      <c r="H377" s="63"/>
      <c r="J377" s="61"/>
      <c r="K377" s="63"/>
      <c r="M377" s="61"/>
      <c r="N377" s="63"/>
      <c r="O377" s="61"/>
      <c r="R377" s="61"/>
      <c r="S377" s="63"/>
      <c r="U377" s="61"/>
      <c r="V377" s="63"/>
      <c r="X377" s="61"/>
    </row>
    <row r="378" spans="4:24">
      <c r="D378" s="61"/>
      <c r="G378" s="61"/>
      <c r="H378" s="63"/>
      <c r="J378" s="61"/>
      <c r="K378" s="63"/>
      <c r="M378" s="61"/>
      <c r="N378" s="63"/>
      <c r="O378" s="61"/>
      <c r="R378" s="61"/>
      <c r="S378" s="63"/>
      <c r="U378" s="61"/>
      <c r="V378" s="63"/>
      <c r="X378" s="61"/>
    </row>
    <row r="379" spans="4:24">
      <c r="D379" s="61"/>
      <c r="G379" s="61"/>
      <c r="H379" s="63"/>
      <c r="J379" s="61"/>
      <c r="K379" s="63"/>
      <c r="M379" s="61"/>
      <c r="N379" s="63"/>
      <c r="O379" s="61"/>
      <c r="R379" s="61"/>
      <c r="S379" s="63"/>
      <c r="U379" s="61"/>
      <c r="V379" s="63"/>
      <c r="X379" s="61"/>
    </row>
    <row r="380" spans="4:24">
      <c r="D380" s="61"/>
      <c r="G380" s="61"/>
      <c r="H380" s="63"/>
      <c r="J380" s="61"/>
      <c r="K380" s="63"/>
      <c r="M380" s="61"/>
      <c r="N380" s="63"/>
      <c r="O380" s="61"/>
      <c r="R380" s="61"/>
      <c r="S380" s="63"/>
      <c r="U380" s="61"/>
      <c r="V380" s="63"/>
      <c r="X380" s="61"/>
    </row>
    <row r="381" spans="4:24">
      <c r="D381" s="61"/>
      <c r="G381" s="61"/>
      <c r="H381" s="63"/>
      <c r="J381" s="61"/>
      <c r="K381" s="63"/>
      <c r="M381" s="61"/>
      <c r="N381" s="63"/>
      <c r="O381" s="61"/>
      <c r="R381" s="61"/>
      <c r="S381" s="63"/>
      <c r="U381" s="61"/>
      <c r="V381" s="63"/>
      <c r="X381" s="61"/>
    </row>
    <row r="382" spans="4:24">
      <c r="D382" s="61"/>
      <c r="G382" s="61"/>
      <c r="H382" s="63"/>
      <c r="J382" s="61"/>
      <c r="K382" s="63"/>
      <c r="M382" s="61"/>
      <c r="N382" s="63"/>
      <c r="O382" s="61"/>
      <c r="R382" s="61"/>
      <c r="S382" s="63"/>
      <c r="U382" s="61"/>
      <c r="V382" s="63"/>
      <c r="X382" s="61"/>
    </row>
    <row r="383" spans="4:24">
      <c r="D383" s="61"/>
      <c r="G383" s="61"/>
      <c r="H383" s="63"/>
      <c r="J383" s="61"/>
      <c r="K383" s="63"/>
      <c r="M383" s="61"/>
      <c r="N383" s="63"/>
      <c r="O383" s="61"/>
      <c r="R383" s="61"/>
      <c r="S383" s="63"/>
      <c r="U383" s="61"/>
      <c r="V383" s="63"/>
      <c r="X383" s="61"/>
    </row>
    <row r="384" spans="4:24">
      <c r="D384" s="61"/>
      <c r="G384" s="61"/>
      <c r="H384" s="63"/>
      <c r="J384" s="61"/>
      <c r="K384" s="63"/>
      <c r="M384" s="61"/>
      <c r="N384" s="63"/>
      <c r="O384" s="61"/>
      <c r="R384" s="61"/>
      <c r="S384" s="63"/>
      <c r="U384" s="61"/>
      <c r="V384" s="63"/>
      <c r="X384" s="61"/>
    </row>
    <row r="385" spans="4:24">
      <c r="D385" s="61"/>
      <c r="G385" s="61"/>
      <c r="H385" s="63"/>
      <c r="J385" s="61"/>
      <c r="K385" s="63"/>
      <c r="M385" s="61"/>
      <c r="N385" s="63"/>
      <c r="O385" s="61"/>
      <c r="R385" s="61"/>
      <c r="S385" s="63"/>
      <c r="U385" s="61"/>
      <c r="V385" s="63"/>
      <c r="X385" s="61"/>
    </row>
    <row r="386" spans="4:24">
      <c r="D386" s="61"/>
      <c r="G386" s="61"/>
      <c r="H386" s="63"/>
      <c r="J386" s="61"/>
      <c r="K386" s="63"/>
      <c r="M386" s="61"/>
      <c r="N386" s="63"/>
      <c r="O386" s="61"/>
      <c r="R386" s="61"/>
      <c r="S386" s="63"/>
      <c r="U386" s="61"/>
      <c r="V386" s="63"/>
      <c r="X386" s="61"/>
    </row>
    <row r="387" spans="4:24">
      <c r="D387" s="61"/>
      <c r="G387" s="61"/>
      <c r="H387" s="63"/>
      <c r="J387" s="61"/>
      <c r="K387" s="63"/>
      <c r="M387" s="61"/>
      <c r="N387" s="63"/>
      <c r="O387" s="61"/>
      <c r="R387" s="61"/>
      <c r="S387" s="63"/>
      <c r="U387" s="61"/>
      <c r="V387" s="63"/>
      <c r="X387" s="61"/>
    </row>
    <row r="388" spans="4:24">
      <c r="D388" s="61"/>
      <c r="G388" s="61"/>
      <c r="H388" s="63"/>
      <c r="J388" s="61"/>
      <c r="K388" s="63"/>
      <c r="M388" s="61"/>
      <c r="N388" s="63"/>
      <c r="O388" s="61"/>
      <c r="R388" s="61"/>
      <c r="S388" s="63"/>
      <c r="U388" s="61"/>
      <c r="V388" s="63"/>
      <c r="X388" s="61"/>
    </row>
    <row r="389" spans="4:24">
      <c r="D389" s="61"/>
      <c r="G389" s="61"/>
      <c r="H389" s="63"/>
      <c r="J389" s="61"/>
      <c r="K389" s="63"/>
      <c r="M389" s="61"/>
      <c r="N389" s="63"/>
      <c r="O389" s="61"/>
      <c r="R389" s="61"/>
      <c r="S389" s="63"/>
      <c r="U389" s="61"/>
      <c r="V389" s="63"/>
      <c r="X389" s="61"/>
    </row>
    <row r="390" spans="4:24">
      <c r="D390" s="61"/>
      <c r="G390" s="61"/>
      <c r="H390" s="63"/>
      <c r="J390" s="61"/>
      <c r="K390" s="63"/>
      <c r="M390" s="61"/>
      <c r="N390" s="63"/>
      <c r="O390" s="61"/>
      <c r="R390" s="61"/>
      <c r="S390" s="63"/>
      <c r="U390" s="61"/>
      <c r="V390" s="63"/>
      <c r="X390" s="61"/>
    </row>
    <row r="391" spans="4:24">
      <c r="D391" s="61"/>
      <c r="G391" s="61"/>
      <c r="H391" s="63"/>
      <c r="J391" s="61"/>
      <c r="K391" s="63"/>
      <c r="M391" s="61"/>
      <c r="N391" s="63"/>
      <c r="O391" s="61"/>
      <c r="R391" s="61"/>
      <c r="S391" s="63"/>
      <c r="U391" s="61"/>
      <c r="V391" s="63"/>
      <c r="X391" s="61"/>
    </row>
    <row r="392" spans="4:24">
      <c r="D392" s="61"/>
      <c r="G392" s="61"/>
      <c r="H392" s="63"/>
      <c r="J392" s="61"/>
      <c r="K392" s="63"/>
      <c r="M392" s="61"/>
      <c r="N392" s="63"/>
      <c r="O392" s="61"/>
      <c r="R392" s="61"/>
      <c r="S392" s="63"/>
      <c r="U392" s="61"/>
      <c r="V392" s="63"/>
      <c r="X392" s="61"/>
    </row>
    <row r="393" spans="4:24">
      <c r="D393" s="61"/>
      <c r="G393" s="61"/>
      <c r="H393" s="63"/>
      <c r="J393" s="61"/>
      <c r="K393" s="63"/>
      <c r="M393" s="61"/>
      <c r="N393" s="63"/>
      <c r="O393" s="61"/>
      <c r="R393" s="61"/>
      <c r="S393" s="63"/>
      <c r="U393" s="61"/>
      <c r="V393" s="63"/>
      <c r="X393" s="61"/>
    </row>
    <row r="394" spans="4:24">
      <c r="D394" s="61"/>
      <c r="G394" s="61"/>
      <c r="H394" s="63"/>
      <c r="J394" s="61"/>
      <c r="K394" s="63"/>
      <c r="M394" s="61"/>
      <c r="N394" s="63"/>
      <c r="O394" s="61"/>
      <c r="R394" s="61"/>
      <c r="S394" s="63"/>
      <c r="U394" s="61"/>
      <c r="V394" s="63"/>
      <c r="X394" s="61"/>
    </row>
    <row r="395" spans="4:24">
      <c r="D395" s="61"/>
      <c r="G395" s="61"/>
      <c r="H395" s="63"/>
      <c r="J395" s="61"/>
      <c r="K395" s="63"/>
      <c r="M395" s="61"/>
      <c r="N395" s="63"/>
      <c r="O395" s="61"/>
      <c r="R395" s="61"/>
      <c r="S395" s="63"/>
      <c r="U395" s="61"/>
      <c r="V395" s="63"/>
      <c r="X395" s="61"/>
    </row>
    <row r="396" spans="4:24">
      <c r="D396" s="61"/>
      <c r="G396" s="61"/>
      <c r="H396" s="63"/>
      <c r="J396" s="61"/>
      <c r="K396" s="63"/>
      <c r="M396" s="61"/>
      <c r="N396" s="63"/>
      <c r="O396" s="61"/>
      <c r="R396" s="61"/>
      <c r="S396" s="63"/>
      <c r="U396" s="61"/>
      <c r="V396" s="63"/>
      <c r="X396" s="61"/>
    </row>
    <row r="397" spans="4:24">
      <c r="D397" s="61"/>
      <c r="G397" s="61"/>
      <c r="H397" s="63"/>
      <c r="J397" s="61"/>
      <c r="K397" s="63"/>
      <c r="M397" s="61"/>
      <c r="N397" s="63"/>
      <c r="O397" s="61"/>
      <c r="R397" s="61"/>
      <c r="S397" s="63"/>
      <c r="U397" s="61"/>
      <c r="V397" s="63"/>
      <c r="X397" s="61"/>
    </row>
    <row r="398" spans="4:24">
      <c r="D398" s="61"/>
      <c r="G398" s="61"/>
      <c r="H398" s="63"/>
      <c r="J398" s="61"/>
      <c r="K398" s="63"/>
      <c r="M398" s="61"/>
      <c r="N398" s="63"/>
      <c r="O398" s="61"/>
      <c r="R398" s="61"/>
      <c r="S398" s="63"/>
      <c r="U398" s="61"/>
      <c r="V398" s="63"/>
      <c r="X398" s="61"/>
    </row>
    <row r="399" spans="4:24">
      <c r="D399" s="61"/>
      <c r="G399" s="61"/>
      <c r="H399" s="63"/>
      <c r="J399" s="61"/>
      <c r="K399" s="63"/>
      <c r="M399" s="61"/>
      <c r="N399" s="63"/>
      <c r="O399" s="61"/>
      <c r="R399" s="61"/>
      <c r="S399" s="63"/>
      <c r="U399" s="61"/>
      <c r="V399" s="63"/>
      <c r="X399" s="61"/>
    </row>
    <row r="400" spans="4:24">
      <c r="D400" s="61"/>
      <c r="G400" s="61"/>
      <c r="H400" s="63"/>
      <c r="J400" s="61"/>
      <c r="K400" s="63"/>
      <c r="M400" s="61"/>
      <c r="N400" s="63"/>
      <c r="O400" s="61"/>
      <c r="R400" s="61"/>
      <c r="S400" s="63"/>
      <c r="U400" s="61"/>
      <c r="V400" s="63"/>
      <c r="X400" s="61"/>
    </row>
    <row r="401" spans="4:24">
      <c r="D401" s="61"/>
      <c r="G401" s="61"/>
      <c r="H401" s="63"/>
      <c r="J401" s="61"/>
      <c r="K401" s="63"/>
      <c r="M401" s="61"/>
      <c r="N401" s="63"/>
      <c r="O401" s="61"/>
      <c r="R401" s="61"/>
      <c r="S401" s="63"/>
      <c r="U401" s="61"/>
      <c r="V401" s="63"/>
      <c r="X401" s="61"/>
    </row>
    <row r="402" spans="4:24">
      <c r="D402" s="61"/>
      <c r="G402" s="61"/>
      <c r="H402" s="63"/>
      <c r="J402" s="61"/>
      <c r="K402" s="63"/>
      <c r="M402" s="61"/>
      <c r="N402" s="63"/>
      <c r="O402" s="61"/>
      <c r="R402" s="61"/>
      <c r="S402" s="63"/>
      <c r="U402" s="61"/>
      <c r="V402" s="63"/>
      <c r="X402" s="61"/>
    </row>
    <row r="403" spans="4:24">
      <c r="D403" s="61"/>
      <c r="G403" s="61"/>
      <c r="H403" s="63"/>
      <c r="J403" s="61"/>
      <c r="K403" s="63"/>
      <c r="M403" s="61"/>
      <c r="N403" s="63"/>
      <c r="O403" s="61"/>
      <c r="R403" s="61"/>
      <c r="S403" s="63"/>
      <c r="U403" s="61"/>
      <c r="V403" s="63"/>
      <c r="X403" s="61"/>
    </row>
    <row r="404" spans="4:24">
      <c r="D404" s="61"/>
      <c r="G404" s="61"/>
      <c r="H404" s="63"/>
      <c r="J404" s="61"/>
      <c r="K404" s="63"/>
      <c r="M404" s="61"/>
      <c r="N404" s="63"/>
      <c r="O404" s="61"/>
      <c r="R404" s="61"/>
      <c r="S404" s="63"/>
      <c r="U404" s="61"/>
      <c r="V404" s="63"/>
      <c r="X404" s="61"/>
    </row>
    <row r="405" spans="4:24">
      <c r="D405" s="61"/>
      <c r="G405" s="61"/>
      <c r="H405" s="63"/>
      <c r="J405" s="61"/>
      <c r="K405" s="63"/>
      <c r="M405" s="61"/>
      <c r="N405" s="63"/>
      <c r="O405" s="61"/>
      <c r="R405" s="61"/>
      <c r="S405" s="63"/>
      <c r="U405" s="61"/>
      <c r="V405" s="63"/>
      <c r="X405" s="61"/>
    </row>
    <row r="406" spans="4:24">
      <c r="D406" s="61"/>
      <c r="G406" s="61"/>
      <c r="H406" s="63"/>
      <c r="J406" s="61"/>
      <c r="K406" s="63"/>
      <c r="M406" s="61"/>
      <c r="N406" s="63"/>
      <c r="O406" s="61"/>
      <c r="R406" s="61"/>
      <c r="S406" s="63"/>
      <c r="U406" s="61"/>
      <c r="V406" s="63"/>
      <c r="X406" s="61"/>
    </row>
    <row r="407" spans="4:24">
      <c r="D407" s="61"/>
      <c r="G407" s="61"/>
      <c r="H407" s="63"/>
      <c r="J407" s="61"/>
      <c r="K407" s="63"/>
      <c r="M407" s="61"/>
      <c r="N407" s="63"/>
      <c r="O407" s="61"/>
      <c r="R407" s="61"/>
      <c r="S407" s="63"/>
      <c r="U407" s="61"/>
      <c r="V407" s="63"/>
      <c r="X407" s="61"/>
    </row>
    <row r="408" spans="4:24">
      <c r="D408" s="61"/>
      <c r="G408" s="61"/>
      <c r="H408" s="63"/>
      <c r="J408" s="61"/>
      <c r="K408" s="63"/>
      <c r="M408" s="61"/>
      <c r="N408" s="63"/>
      <c r="O408" s="61"/>
      <c r="R408" s="61"/>
      <c r="S408" s="63"/>
      <c r="U408" s="61"/>
      <c r="V408" s="63"/>
      <c r="X408" s="61"/>
    </row>
    <row r="409" spans="4:24">
      <c r="D409" s="61"/>
      <c r="G409" s="61"/>
      <c r="H409" s="63"/>
      <c r="J409" s="61"/>
      <c r="K409" s="63"/>
      <c r="M409" s="61"/>
      <c r="N409" s="63"/>
      <c r="O409" s="61"/>
      <c r="R409" s="61"/>
      <c r="S409" s="63"/>
      <c r="U409" s="61"/>
      <c r="V409" s="63"/>
      <c r="X409" s="61"/>
    </row>
    <row r="410" spans="4:24">
      <c r="D410" s="61"/>
      <c r="G410" s="61"/>
      <c r="H410" s="63"/>
      <c r="J410" s="61"/>
      <c r="K410" s="63"/>
      <c r="M410" s="61"/>
      <c r="N410" s="63"/>
      <c r="O410" s="61"/>
      <c r="R410" s="61"/>
      <c r="S410" s="63"/>
      <c r="U410" s="61"/>
      <c r="V410" s="63"/>
      <c r="X410" s="61"/>
    </row>
    <row r="411" spans="4:24">
      <c r="D411" s="61"/>
      <c r="G411" s="61"/>
      <c r="H411" s="63"/>
      <c r="J411" s="61"/>
      <c r="K411" s="63"/>
      <c r="M411" s="61"/>
      <c r="N411" s="63"/>
      <c r="O411" s="61"/>
      <c r="R411" s="61"/>
      <c r="S411" s="63"/>
      <c r="U411" s="61"/>
      <c r="V411" s="63"/>
      <c r="X411" s="61"/>
    </row>
    <row r="412" spans="4:24">
      <c r="D412" s="61"/>
      <c r="G412" s="61"/>
      <c r="H412" s="63"/>
      <c r="J412" s="61"/>
      <c r="K412" s="63"/>
      <c r="M412" s="61"/>
      <c r="N412" s="63"/>
      <c r="O412" s="61"/>
      <c r="R412" s="61"/>
      <c r="S412" s="63"/>
      <c r="U412" s="61"/>
      <c r="V412" s="63"/>
      <c r="X412" s="61"/>
    </row>
    <row r="413" spans="4:24">
      <c r="D413" s="61"/>
      <c r="G413" s="61"/>
      <c r="H413" s="63"/>
      <c r="J413" s="61"/>
      <c r="K413" s="63"/>
      <c r="M413" s="61"/>
      <c r="N413" s="63"/>
      <c r="O413" s="61"/>
      <c r="R413" s="61"/>
      <c r="S413" s="63"/>
      <c r="U413" s="61"/>
      <c r="V413" s="63"/>
      <c r="X413" s="61"/>
    </row>
    <row r="414" spans="4:24">
      <c r="D414" s="61"/>
      <c r="G414" s="61"/>
      <c r="H414" s="63"/>
      <c r="J414" s="61"/>
      <c r="K414" s="63"/>
      <c r="M414" s="61"/>
      <c r="N414" s="63"/>
      <c r="O414" s="61"/>
      <c r="R414" s="61"/>
      <c r="S414" s="63"/>
      <c r="U414" s="61"/>
      <c r="V414" s="63"/>
      <c r="X414" s="61"/>
    </row>
    <row r="415" spans="4:24">
      <c r="D415" s="61"/>
      <c r="G415" s="61"/>
      <c r="H415" s="63"/>
      <c r="J415" s="61"/>
      <c r="K415" s="63"/>
      <c r="M415" s="61"/>
      <c r="N415" s="63"/>
      <c r="O415" s="61"/>
      <c r="R415" s="61"/>
      <c r="S415" s="63"/>
      <c r="U415" s="61"/>
      <c r="V415" s="63"/>
      <c r="X415" s="61"/>
    </row>
    <row r="416" spans="4:24">
      <c r="D416" s="61"/>
      <c r="G416" s="61"/>
      <c r="H416" s="63"/>
      <c r="J416" s="61"/>
      <c r="K416" s="63"/>
      <c r="M416" s="61"/>
      <c r="N416" s="63"/>
      <c r="O416" s="61"/>
      <c r="R416" s="61"/>
      <c r="S416" s="63"/>
      <c r="U416" s="61"/>
      <c r="V416" s="63"/>
      <c r="X416" s="61"/>
    </row>
    <row r="417" spans="4:24">
      <c r="D417" s="61"/>
      <c r="G417" s="61"/>
      <c r="H417" s="63"/>
      <c r="J417" s="61"/>
      <c r="K417" s="63"/>
      <c r="M417" s="61"/>
      <c r="N417" s="63"/>
      <c r="O417" s="61"/>
      <c r="R417" s="61"/>
      <c r="S417" s="63"/>
      <c r="U417" s="61"/>
      <c r="V417" s="63"/>
      <c r="X417" s="61"/>
    </row>
    <row r="418" spans="4:24">
      <c r="D418" s="61"/>
      <c r="G418" s="61"/>
      <c r="H418" s="63"/>
      <c r="J418" s="61"/>
      <c r="K418" s="63"/>
      <c r="M418" s="61"/>
      <c r="N418" s="63"/>
      <c r="O418" s="61"/>
      <c r="R418" s="61"/>
      <c r="S418" s="63"/>
      <c r="U418" s="61"/>
      <c r="V418" s="63"/>
      <c r="X418" s="61"/>
    </row>
    <row r="419" spans="4:24">
      <c r="D419" s="61"/>
      <c r="G419" s="61"/>
      <c r="H419" s="63"/>
      <c r="J419" s="61"/>
      <c r="K419" s="63"/>
      <c r="M419" s="61"/>
      <c r="N419" s="63"/>
      <c r="O419" s="61"/>
      <c r="R419" s="61"/>
      <c r="S419" s="63"/>
      <c r="U419" s="61"/>
      <c r="V419" s="63"/>
      <c r="X419" s="61"/>
    </row>
    <row r="420" spans="4:24">
      <c r="D420" s="61"/>
      <c r="G420" s="61"/>
      <c r="H420" s="63"/>
      <c r="J420" s="61"/>
      <c r="K420" s="63"/>
      <c r="M420" s="61"/>
      <c r="N420" s="63"/>
      <c r="O420" s="61"/>
      <c r="R420" s="61"/>
      <c r="S420" s="63"/>
      <c r="U420" s="61"/>
      <c r="V420" s="63"/>
      <c r="X420" s="61"/>
    </row>
    <row r="421" spans="4:24">
      <c r="D421" s="61"/>
      <c r="G421" s="61"/>
      <c r="H421" s="63"/>
      <c r="J421" s="61"/>
      <c r="K421" s="63"/>
      <c r="M421" s="61"/>
      <c r="N421" s="63"/>
      <c r="O421" s="61"/>
      <c r="R421" s="61"/>
      <c r="S421" s="63"/>
      <c r="U421" s="61"/>
      <c r="V421" s="63"/>
      <c r="X421" s="61"/>
    </row>
    <row r="422" spans="4:24">
      <c r="D422" s="61"/>
      <c r="G422" s="61"/>
      <c r="H422" s="63"/>
      <c r="J422" s="61"/>
      <c r="K422" s="63"/>
      <c r="M422" s="61"/>
      <c r="N422" s="63"/>
      <c r="O422" s="61"/>
      <c r="R422" s="61"/>
      <c r="S422" s="63"/>
      <c r="U422" s="61"/>
      <c r="V422" s="63"/>
      <c r="X422" s="61"/>
    </row>
    <row r="423" spans="4:24">
      <c r="D423" s="61"/>
      <c r="G423" s="61"/>
      <c r="H423" s="63"/>
      <c r="J423" s="61"/>
      <c r="K423" s="63"/>
      <c r="M423" s="61"/>
      <c r="N423" s="63"/>
      <c r="O423" s="61"/>
      <c r="R423" s="61"/>
      <c r="S423" s="63"/>
      <c r="U423" s="61"/>
      <c r="V423" s="63"/>
      <c r="X423" s="61"/>
    </row>
    <row r="424" spans="4:24">
      <c r="D424" s="61"/>
      <c r="G424" s="61"/>
      <c r="H424" s="63"/>
      <c r="J424" s="61"/>
      <c r="K424" s="63"/>
      <c r="M424" s="61"/>
      <c r="N424" s="63"/>
      <c r="O424" s="61"/>
      <c r="R424" s="61"/>
      <c r="S424" s="63"/>
      <c r="U424" s="61"/>
      <c r="V424" s="63"/>
      <c r="X424" s="61"/>
    </row>
    <row r="425" spans="4:24">
      <c r="D425" s="61"/>
      <c r="G425" s="61"/>
      <c r="H425" s="63"/>
      <c r="J425" s="61"/>
      <c r="K425" s="63"/>
      <c r="M425" s="61"/>
      <c r="N425" s="63"/>
      <c r="O425" s="61"/>
      <c r="R425" s="61"/>
      <c r="S425" s="63"/>
      <c r="U425" s="61"/>
      <c r="V425" s="63"/>
      <c r="X425" s="61"/>
    </row>
    <row r="426" spans="4:24">
      <c r="D426" s="61"/>
      <c r="G426" s="61"/>
      <c r="H426" s="63"/>
      <c r="J426" s="61"/>
      <c r="K426" s="63"/>
      <c r="M426" s="61"/>
      <c r="N426" s="63"/>
      <c r="O426" s="61"/>
      <c r="R426" s="61"/>
      <c r="S426" s="63"/>
      <c r="U426" s="61"/>
      <c r="V426" s="63"/>
      <c r="X426" s="61"/>
    </row>
    <row r="427" spans="4:24">
      <c r="D427" s="61"/>
      <c r="G427" s="61"/>
      <c r="H427" s="63"/>
      <c r="J427" s="61"/>
      <c r="K427" s="63"/>
      <c r="M427" s="61"/>
      <c r="N427" s="63"/>
      <c r="O427" s="61"/>
      <c r="R427" s="61"/>
      <c r="S427" s="63"/>
      <c r="U427" s="61"/>
      <c r="V427" s="63"/>
      <c r="X427" s="61"/>
    </row>
    <row r="428" spans="4:24">
      <c r="D428" s="61"/>
      <c r="G428" s="61"/>
      <c r="H428" s="63"/>
      <c r="J428" s="61"/>
      <c r="K428" s="63"/>
      <c r="M428" s="61"/>
      <c r="N428" s="63"/>
      <c r="O428" s="61"/>
      <c r="R428" s="61"/>
      <c r="S428" s="63"/>
      <c r="U428" s="61"/>
      <c r="V428" s="63"/>
      <c r="X428" s="61"/>
    </row>
    <row r="429" spans="4:24">
      <c r="D429" s="61"/>
      <c r="G429" s="61"/>
      <c r="H429" s="63"/>
      <c r="J429" s="61"/>
      <c r="K429" s="63"/>
      <c r="M429" s="61"/>
      <c r="N429" s="63"/>
      <c r="O429" s="61"/>
      <c r="R429" s="61"/>
      <c r="S429" s="63"/>
      <c r="U429" s="61"/>
      <c r="V429" s="63"/>
      <c r="X429" s="61"/>
    </row>
    <row r="430" spans="4:24">
      <c r="D430" s="61"/>
      <c r="G430" s="61"/>
      <c r="H430" s="63"/>
      <c r="J430" s="61"/>
      <c r="K430" s="63"/>
      <c r="M430" s="61"/>
      <c r="N430" s="63"/>
      <c r="O430" s="61"/>
      <c r="R430" s="61"/>
      <c r="S430" s="63"/>
      <c r="U430" s="61"/>
      <c r="V430" s="63"/>
      <c r="X430" s="61"/>
    </row>
    <row r="431" spans="4:24">
      <c r="D431" s="61"/>
      <c r="G431" s="61"/>
      <c r="H431" s="63"/>
      <c r="J431" s="61"/>
      <c r="K431" s="63"/>
      <c r="M431" s="61"/>
      <c r="N431" s="63"/>
      <c r="O431" s="61"/>
      <c r="R431" s="61"/>
      <c r="S431" s="63"/>
      <c r="U431" s="61"/>
      <c r="V431" s="63"/>
      <c r="X431" s="61"/>
    </row>
    <row r="432" spans="4:24">
      <c r="D432" s="61"/>
      <c r="G432" s="61"/>
      <c r="H432" s="63"/>
      <c r="J432" s="61"/>
      <c r="K432" s="63"/>
      <c r="M432" s="61"/>
      <c r="N432" s="63"/>
      <c r="O432" s="61"/>
      <c r="R432" s="61"/>
      <c r="S432" s="63"/>
      <c r="U432" s="61"/>
      <c r="V432" s="63"/>
      <c r="X432" s="61"/>
    </row>
    <row r="433" spans="4:24">
      <c r="D433" s="61"/>
      <c r="G433" s="61"/>
      <c r="H433" s="63"/>
      <c r="J433" s="61"/>
      <c r="K433" s="63"/>
      <c r="M433" s="61"/>
      <c r="N433" s="63"/>
      <c r="O433" s="61"/>
      <c r="R433" s="61"/>
      <c r="S433" s="63"/>
      <c r="U433" s="61"/>
      <c r="V433" s="63"/>
      <c r="X433" s="61"/>
    </row>
    <row r="434" spans="4:24">
      <c r="D434" s="61"/>
      <c r="G434" s="61"/>
      <c r="H434" s="63"/>
      <c r="J434" s="61"/>
      <c r="K434" s="63"/>
      <c r="M434" s="61"/>
      <c r="N434" s="63"/>
      <c r="O434" s="61"/>
      <c r="R434" s="61"/>
      <c r="S434" s="63"/>
      <c r="U434" s="61"/>
      <c r="V434" s="63"/>
      <c r="X434" s="61"/>
    </row>
    <row r="435" spans="4:24">
      <c r="D435" s="61"/>
      <c r="G435" s="61"/>
      <c r="H435" s="63"/>
      <c r="J435" s="61"/>
      <c r="K435" s="63"/>
      <c r="M435" s="61"/>
      <c r="N435" s="63"/>
      <c r="O435" s="61"/>
      <c r="R435" s="61"/>
      <c r="S435" s="63"/>
      <c r="U435" s="61"/>
      <c r="V435" s="63"/>
      <c r="X435" s="61"/>
    </row>
    <row r="436" spans="4:24">
      <c r="D436" s="61"/>
      <c r="G436" s="61"/>
      <c r="H436" s="63"/>
      <c r="J436" s="61"/>
      <c r="K436" s="63"/>
      <c r="M436" s="61"/>
      <c r="N436" s="63"/>
      <c r="O436" s="61"/>
      <c r="R436" s="61"/>
      <c r="S436" s="63"/>
      <c r="U436" s="61"/>
      <c r="V436" s="63"/>
      <c r="X436" s="61"/>
    </row>
    <row r="437" spans="4:24">
      <c r="D437" s="61"/>
      <c r="G437" s="61"/>
      <c r="H437" s="63"/>
      <c r="J437" s="61"/>
      <c r="K437" s="63"/>
      <c r="M437" s="61"/>
      <c r="N437" s="63"/>
      <c r="O437" s="61"/>
      <c r="R437" s="61"/>
      <c r="S437" s="63"/>
      <c r="U437" s="61"/>
      <c r="V437" s="63"/>
      <c r="X437" s="61"/>
    </row>
    <row r="438" spans="4:24">
      <c r="D438" s="61"/>
      <c r="G438" s="61"/>
      <c r="H438" s="63"/>
      <c r="J438" s="61"/>
      <c r="K438" s="63"/>
      <c r="M438" s="61"/>
      <c r="N438" s="63"/>
      <c r="O438" s="61"/>
      <c r="R438" s="61"/>
      <c r="S438" s="63"/>
      <c r="U438" s="61"/>
      <c r="V438" s="63"/>
      <c r="X438" s="61"/>
    </row>
    <row r="439" spans="4:24">
      <c r="D439" s="61"/>
      <c r="G439" s="61"/>
      <c r="H439" s="63"/>
      <c r="J439" s="61"/>
      <c r="K439" s="63"/>
      <c r="M439" s="61"/>
      <c r="N439" s="63"/>
      <c r="O439" s="61"/>
      <c r="R439" s="61"/>
      <c r="S439" s="63"/>
      <c r="U439" s="61"/>
      <c r="V439" s="63"/>
      <c r="X439" s="61"/>
    </row>
    <row r="440" spans="4:24">
      <c r="D440" s="61"/>
      <c r="G440" s="61"/>
      <c r="H440" s="63"/>
      <c r="J440" s="61"/>
      <c r="K440" s="63"/>
      <c r="M440" s="61"/>
      <c r="N440" s="63"/>
      <c r="O440" s="61"/>
      <c r="R440" s="61"/>
      <c r="S440" s="63"/>
      <c r="U440" s="61"/>
      <c r="V440" s="63"/>
      <c r="X440" s="61"/>
    </row>
    <row r="441" spans="4:24">
      <c r="D441" s="61"/>
      <c r="G441" s="61"/>
      <c r="H441" s="63"/>
      <c r="J441" s="61"/>
      <c r="K441" s="63"/>
      <c r="M441" s="61"/>
      <c r="N441" s="63"/>
      <c r="O441" s="61"/>
      <c r="R441" s="61"/>
      <c r="S441" s="63"/>
      <c r="U441" s="61"/>
      <c r="V441" s="63"/>
      <c r="X441" s="61"/>
    </row>
    <row r="442" spans="4:24">
      <c r="D442" s="61"/>
      <c r="G442" s="61"/>
      <c r="H442" s="63"/>
      <c r="J442" s="61"/>
      <c r="K442" s="63"/>
      <c r="M442" s="61"/>
      <c r="N442" s="63"/>
      <c r="O442" s="61"/>
      <c r="R442" s="61"/>
      <c r="S442" s="63"/>
      <c r="U442" s="61"/>
      <c r="V442" s="63"/>
      <c r="X442" s="61"/>
    </row>
    <row r="443" spans="4:24">
      <c r="D443" s="61"/>
      <c r="G443" s="61"/>
      <c r="H443" s="63"/>
      <c r="J443" s="61"/>
      <c r="K443" s="63"/>
      <c r="M443" s="61"/>
      <c r="N443" s="63"/>
      <c r="O443" s="61"/>
      <c r="R443" s="61"/>
      <c r="S443" s="63"/>
      <c r="U443" s="61"/>
      <c r="V443" s="63"/>
      <c r="X443" s="61"/>
    </row>
    <row r="444" spans="4:24">
      <c r="D444" s="61"/>
      <c r="G444" s="61"/>
      <c r="H444" s="63"/>
      <c r="J444" s="61"/>
      <c r="K444" s="63"/>
      <c r="M444" s="61"/>
      <c r="N444" s="63"/>
      <c r="O444" s="61"/>
      <c r="R444" s="61"/>
      <c r="S444" s="63"/>
      <c r="U444" s="61"/>
      <c r="V444" s="63"/>
      <c r="X444" s="61"/>
    </row>
    <row r="445" spans="4:24">
      <c r="D445" s="61"/>
      <c r="G445" s="61"/>
      <c r="H445" s="63"/>
      <c r="J445" s="61"/>
      <c r="K445" s="63"/>
      <c r="M445" s="61"/>
      <c r="N445" s="63"/>
      <c r="O445" s="61"/>
      <c r="R445" s="61"/>
      <c r="S445" s="63"/>
      <c r="U445" s="61"/>
      <c r="V445" s="63"/>
      <c r="X445" s="61"/>
    </row>
    <row r="446" spans="4:24">
      <c r="D446" s="61"/>
      <c r="G446" s="61"/>
      <c r="H446" s="63"/>
      <c r="J446" s="61"/>
      <c r="K446" s="63"/>
      <c r="M446" s="61"/>
      <c r="N446" s="63"/>
      <c r="O446" s="61"/>
      <c r="R446" s="61"/>
      <c r="S446" s="63"/>
      <c r="U446" s="61"/>
      <c r="V446" s="63"/>
      <c r="X446" s="61"/>
    </row>
    <row r="447" spans="4:24">
      <c r="D447" s="61"/>
      <c r="G447" s="61"/>
      <c r="H447" s="63"/>
      <c r="J447" s="61"/>
      <c r="K447" s="63"/>
      <c r="M447" s="61"/>
      <c r="N447" s="63"/>
      <c r="O447" s="61"/>
      <c r="R447" s="61"/>
      <c r="S447" s="63"/>
      <c r="U447" s="61"/>
      <c r="V447" s="63"/>
      <c r="X447" s="61"/>
    </row>
    <row r="448" spans="4:24">
      <c r="D448" s="61"/>
      <c r="G448" s="61"/>
      <c r="H448" s="63"/>
      <c r="J448" s="61"/>
      <c r="K448" s="63"/>
      <c r="M448" s="61"/>
      <c r="N448" s="63"/>
      <c r="O448" s="61"/>
      <c r="R448" s="61"/>
      <c r="S448" s="63"/>
      <c r="U448" s="61"/>
      <c r="V448" s="63"/>
      <c r="X448" s="61"/>
    </row>
    <row r="449" spans="4:24">
      <c r="D449" s="61"/>
      <c r="G449" s="61"/>
      <c r="H449" s="63"/>
      <c r="J449" s="61"/>
      <c r="K449" s="63"/>
      <c r="M449" s="61"/>
      <c r="N449" s="63"/>
      <c r="O449" s="61"/>
      <c r="R449" s="61"/>
      <c r="S449" s="63"/>
      <c r="U449" s="61"/>
      <c r="V449" s="63"/>
      <c r="X449" s="61"/>
    </row>
    <row r="450" spans="4:24">
      <c r="D450" s="61"/>
      <c r="G450" s="61"/>
      <c r="H450" s="63"/>
      <c r="J450" s="61"/>
      <c r="K450" s="63"/>
      <c r="M450" s="61"/>
      <c r="N450" s="63"/>
      <c r="O450" s="61"/>
      <c r="R450" s="61"/>
      <c r="S450" s="63"/>
      <c r="U450" s="61"/>
      <c r="V450" s="63"/>
      <c r="X450" s="61"/>
    </row>
    <row r="451" spans="4:24">
      <c r="D451" s="61"/>
      <c r="G451" s="61"/>
      <c r="H451" s="63"/>
      <c r="J451" s="61"/>
      <c r="K451" s="63"/>
      <c r="M451" s="61"/>
      <c r="N451" s="63"/>
      <c r="O451" s="61"/>
      <c r="R451" s="61"/>
      <c r="S451" s="63"/>
      <c r="U451" s="61"/>
      <c r="V451" s="63"/>
      <c r="X451" s="61"/>
    </row>
    <row r="452" spans="4:24">
      <c r="D452" s="61"/>
      <c r="G452" s="61"/>
      <c r="H452" s="63"/>
      <c r="J452" s="61"/>
      <c r="K452" s="63"/>
      <c r="M452" s="61"/>
      <c r="N452" s="63"/>
      <c r="O452" s="61"/>
      <c r="R452" s="61"/>
      <c r="S452" s="63"/>
      <c r="U452" s="61"/>
      <c r="V452" s="63"/>
      <c r="X452" s="61"/>
    </row>
    <row r="453" spans="4:24">
      <c r="D453" s="61"/>
      <c r="G453" s="61"/>
      <c r="H453" s="63"/>
      <c r="J453" s="61"/>
      <c r="K453" s="63"/>
      <c r="M453" s="61"/>
      <c r="N453" s="63"/>
      <c r="O453" s="61"/>
      <c r="R453" s="61"/>
      <c r="S453" s="63"/>
      <c r="U453" s="61"/>
      <c r="V453" s="63"/>
      <c r="X453" s="61"/>
    </row>
    <row r="454" spans="4:24">
      <c r="D454" s="61"/>
      <c r="G454" s="61"/>
      <c r="H454" s="63"/>
      <c r="J454" s="61"/>
      <c r="K454" s="63"/>
      <c r="M454" s="61"/>
      <c r="N454" s="63"/>
      <c r="O454" s="61"/>
      <c r="R454" s="61"/>
      <c r="S454" s="63"/>
      <c r="U454" s="61"/>
      <c r="V454" s="63"/>
      <c r="X454" s="61"/>
    </row>
    <row r="455" spans="4:24">
      <c r="D455" s="61"/>
      <c r="G455" s="61"/>
      <c r="H455" s="63"/>
      <c r="J455" s="61"/>
      <c r="K455" s="63"/>
      <c r="M455" s="61"/>
      <c r="N455" s="63"/>
      <c r="O455" s="61"/>
      <c r="R455" s="61"/>
      <c r="S455" s="63"/>
      <c r="U455" s="61"/>
      <c r="V455" s="63"/>
      <c r="X455" s="61"/>
    </row>
    <row r="456" spans="4:24">
      <c r="D456" s="61"/>
      <c r="G456" s="61"/>
      <c r="H456" s="63"/>
      <c r="J456" s="61"/>
      <c r="K456" s="63"/>
      <c r="M456" s="61"/>
      <c r="N456" s="63"/>
      <c r="O456" s="61"/>
      <c r="R456" s="61"/>
      <c r="S456" s="63"/>
      <c r="U456" s="61"/>
      <c r="V456" s="63"/>
      <c r="X456" s="61"/>
    </row>
    <row r="457" spans="4:24">
      <c r="D457" s="61"/>
      <c r="G457" s="61"/>
      <c r="H457" s="63"/>
      <c r="J457" s="61"/>
      <c r="K457" s="63"/>
      <c r="M457" s="61"/>
      <c r="N457" s="63"/>
      <c r="O457" s="61"/>
      <c r="R457" s="61"/>
      <c r="S457" s="63"/>
      <c r="U457" s="61"/>
      <c r="V457" s="63"/>
      <c r="X457" s="61"/>
    </row>
    <row r="458" spans="4:24">
      <c r="D458" s="61"/>
      <c r="G458" s="61"/>
      <c r="H458" s="63"/>
      <c r="J458" s="61"/>
      <c r="K458" s="63"/>
      <c r="M458" s="61"/>
      <c r="N458" s="63"/>
      <c r="O458" s="61"/>
      <c r="R458" s="61"/>
      <c r="S458" s="63"/>
      <c r="U458" s="61"/>
      <c r="V458" s="63"/>
      <c r="X458" s="61"/>
    </row>
    <row r="459" spans="4:24">
      <c r="D459" s="61"/>
      <c r="G459" s="61"/>
      <c r="H459" s="63"/>
      <c r="J459" s="61"/>
      <c r="K459" s="63"/>
      <c r="M459" s="61"/>
      <c r="N459" s="63"/>
      <c r="O459" s="61"/>
      <c r="R459" s="61"/>
      <c r="S459" s="63"/>
      <c r="U459" s="61"/>
      <c r="V459" s="63"/>
      <c r="X459" s="61"/>
    </row>
    <row r="460" spans="4:24">
      <c r="D460" s="61"/>
      <c r="G460" s="61"/>
      <c r="H460" s="63"/>
      <c r="J460" s="61"/>
      <c r="K460" s="63"/>
      <c r="M460" s="61"/>
      <c r="N460" s="63"/>
      <c r="O460" s="61"/>
      <c r="R460" s="61"/>
      <c r="S460" s="63"/>
      <c r="U460" s="61"/>
      <c r="V460" s="63"/>
      <c r="X460" s="61"/>
    </row>
    <row r="461" spans="4:24">
      <c r="D461" s="61"/>
      <c r="G461" s="61"/>
      <c r="H461" s="63"/>
      <c r="J461" s="61"/>
      <c r="K461" s="63"/>
      <c r="M461" s="61"/>
      <c r="N461" s="63"/>
      <c r="O461" s="61"/>
      <c r="R461" s="61"/>
      <c r="S461" s="63"/>
      <c r="U461" s="61"/>
      <c r="V461" s="63"/>
      <c r="X461" s="61"/>
    </row>
    <row r="462" spans="4:24">
      <c r="D462" s="61"/>
      <c r="G462" s="61"/>
      <c r="H462" s="63"/>
      <c r="J462" s="61"/>
      <c r="K462" s="63"/>
      <c r="M462" s="61"/>
      <c r="N462" s="63"/>
      <c r="O462" s="61"/>
      <c r="R462" s="61"/>
      <c r="S462" s="63"/>
      <c r="U462" s="61"/>
      <c r="V462" s="63"/>
      <c r="X462" s="61"/>
    </row>
    <row r="463" spans="4:24">
      <c r="D463" s="61"/>
      <c r="G463" s="61"/>
      <c r="H463" s="63"/>
      <c r="J463" s="61"/>
      <c r="K463" s="63"/>
      <c r="M463" s="61"/>
      <c r="N463" s="63"/>
      <c r="O463" s="61"/>
      <c r="R463" s="61"/>
      <c r="S463" s="63"/>
      <c r="U463" s="61"/>
      <c r="V463" s="63"/>
      <c r="X463" s="61"/>
    </row>
    <row r="464" spans="4:24">
      <c r="D464" s="61"/>
      <c r="G464" s="61"/>
      <c r="H464" s="63"/>
      <c r="J464" s="61"/>
      <c r="K464" s="63"/>
      <c r="M464" s="61"/>
      <c r="N464" s="63"/>
      <c r="O464" s="61"/>
      <c r="R464" s="61"/>
      <c r="S464" s="63"/>
      <c r="U464" s="61"/>
      <c r="V464" s="63"/>
      <c r="X464" s="61"/>
    </row>
    <row r="465" spans="4:24">
      <c r="D465" s="61"/>
      <c r="G465" s="61"/>
      <c r="H465" s="63"/>
      <c r="J465" s="61"/>
      <c r="K465" s="63"/>
      <c r="M465" s="61"/>
      <c r="N465" s="63"/>
      <c r="O465" s="61"/>
      <c r="R465" s="61"/>
      <c r="S465" s="63"/>
      <c r="U465" s="61"/>
      <c r="V465" s="63"/>
      <c r="X465" s="61"/>
    </row>
    <row r="466" spans="4:24">
      <c r="D466" s="61"/>
      <c r="G466" s="61"/>
      <c r="H466" s="63"/>
      <c r="J466" s="61"/>
      <c r="K466" s="63"/>
      <c r="M466" s="61"/>
      <c r="N466" s="63"/>
      <c r="O466" s="61"/>
      <c r="R466" s="61"/>
      <c r="S466" s="63"/>
      <c r="U466" s="61"/>
      <c r="V466" s="63"/>
      <c r="X466" s="61"/>
    </row>
    <row r="467" spans="4:24">
      <c r="D467" s="61"/>
      <c r="G467" s="61"/>
      <c r="H467" s="63"/>
      <c r="J467" s="61"/>
      <c r="K467" s="63"/>
      <c r="M467" s="61"/>
      <c r="N467" s="63"/>
      <c r="O467" s="61"/>
      <c r="R467" s="61"/>
      <c r="S467" s="63"/>
      <c r="U467" s="61"/>
      <c r="V467" s="63"/>
      <c r="X467" s="61"/>
    </row>
    <row r="468" spans="4:24">
      <c r="D468" s="61"/>
      <c r="G468" s="61"/>
      <c r="H468" s="63"/>
      <c r="J468" s="61"/>
      <c r="K468" s="63"/>
      <c r="M468" s="61"/>
      <c r="N468" s="63"/>
      <c r="O468" s="61"/>
      <c r="R468" s="61"/>
      <c r="S468" s="63"/>
      <c r="U468" s="61"/>
      <c r="V468" s="63"/>
      <c r="X468" s="61"/>
    </row>
    <row r="469" spans="4:24">
      <c r="D469" s="61"/>
      <c r="G469" s="61"/>
      <c r="H469" s="63"/>
      <c r="J469" s="61"/>
      <c r="K469" s="63"/>
      <c r="M469" s="61"/>
      <c r="N469" s="63"/>
      <c r="O469" s="61"/>
      <c r="R469" s="61"/>
      <c r="S469" s="63"/>
      <c r="U469" s="61"/>
      <c r="V469" s="63"/>
      <c r="X469" s="61"/>
    </row>
    <row r="470" spans="4:24">
      <c r="D470" s="61"/>
      <c r="G470" s="61"/>
      <c r="H470" s="63"/>
      <c r="J470" s="61"/>
      <c r="K470" s="63"/>
      <c r="M470" s="61"/>
      <c r="N470" s="63"/>
      <c r="O470" s="61"/>
      <c r="R470" s="61"/>
      <c r="S470" s="63"/>
      <c r="U470" s="61"/>
      <c r="V470" s="63"/>
      <c r="X470" s="61"/>
    </row>
    <row r="471" spans="4:24">
      <c r="D471" s="61"/>
      <c r="G471" s="61"/>
      <c r="H471" s="63"/>
      <c r="J471" s="61"/>
      <c r="K471" s="63"/>
      <c r="M471" s="61"/>
      <c r="N471" s="63"/>
      <c r="O471" s="61"/>
      <c r="R471" s="61"/>
      <c r="S471" s="63"/>
      <c r="U471" s="61"/>
      <c r="V471" s="63"/>
      <c r="X471" s="61"/>
    </row>
    <row r="472" spans="4:24">
      <c r="D472" s="61"/>
      <c r="G472" s="61"/>
      <c r="H472" s="63"/>
      <c r="J472" s="61"/>
      <c r="K472" s="63"/>
      <c r="M472" s="61"/>
      <c r="N472" s="63"/>
      <c r="O472" s="61"/>
      <c r="R472" s="61"/>
      <c r="S472" s="63"/>
      <c r="U472" s="61"/>
      <c r="V472" s="63"/>
      <c r="X472" s="61"/>
    </row>
    <row r="473" spans="4:24">
      <c r="D473" s="61"/>
      <c r="G473" s="61"/>
      <c r="H473" s="63"/>
      <c r="J473" s="61"/>
      <c r="K473" s="63"/>
      <c r="M473" s="61"/>
      <c r="N473" s="63"/>
      <c r="O473" s="61"/>
      <c r="R473" s="61"/>
      <c r="S473" s="63"/>
      <c r="U473" s="61"/>
      <c r="V473" s="63"/>
      <c r="X473" s="61"/>
    </row>
    <row r="474" spans="4:24">
      <c r="D474" s="61"/>
      <c r="G474" s="61"/>
      <c r="H474" s="63"/>
      <c r="J474" s="61"/>
      <c r="K474" s="63"/>
      <c r="M474" s="61"/>
      <c r="N474" s="63"/>
      <c r="O474" s="61"/>
      <c r="R474" s="61"/>
      <c r="S474" s="63"/>
      <c r="U474" s="61"/>
      <c r="V474" s="63"/>
      <c r="X474" s="61"/>
    </row>
    <row r="475" spans="4:24">
      <c r="D475" s="61"/>
      <c r="G475" s="61"/>
      <c r="H475" s="63"/>
      <c r="J475" s="61"/>
      <c r="K475" s="63"/>
      <c r="M475" s="61"/>
      <c r="N475" s="63"/>
      <c r="O475" s="61"/>
      <c r="R475" s="61"/>
      <c r="S475" s="63"/>
      <c r="U475" s="61"/>
      <c r="V475" s="63"/>
      <c r="X475" s="61"/>
    </row>
    <row r="476" spans="4:24">
      <c r="D476" s="61"/>
      <c r="G476" s="61"/>
      <c r="H476" s="63"/>
      <c r="J476" s="61"/>
      <c r="K476" s="63"/>
      <c r="M476" s="61"/>
      <c r="N476" s="63"/>
      <c r="O476" s="61"/>
      <c r="R476" s="61"/>
      <c r="S476" s="63"/>
      <c r="U476" s="61"/>
      <c r="V476" s="63"/>
      <c r="X476" s="61"/>
    </row>
    <row r="477" spans="4:24">
      <c r="D477" s="61"/>
      <c r="G477" s="61"/>
      <c r="H477" s="63"/>
      <c r="J477" s="61"/>
      <c r="K477" s="63"/>
      <c r="M477" s="61"/>
      <c r="N477" s="63"/>
      <c r="O477" s="61"/>
      <c r="R477" s="61"/>
      <c r="S477" s="63"/>
      <c r="U477" s="61"/>
      <c r="V477" s="63"/>
      <c r="X477" s="61"/>
    </row>
    <row r="478" spans="4:24">
      <c r="D478" s="61"/>
      <c r="G478" s="61"/>
      <c r="H478" s="63"/>
      <c r="J478" s="61"/>
      <c r="K478" s="63"/>
      <c r="M478" s="61"/>
      <c r="N478" s="63"/>
      <c r="O478" s="61"/>
      <c r="R478" s="61"/>
      <c r="S478" s="63"/>
      <c r="U478" s="61"/>
      <c r="V478" s="63"/>
      <c r="X478" s="61"/>
    </row>
    <row r="479" spans="4:24">
      <c r="D479" s="61"/>
      <c r="G479" s="61"/>
      <c r="H479" s="63"/>
      <c r="J479" s="61"/>
      <c r="K479" s="63"/>
      <c r="M479" s="61"/>
      <c r="N479" s="63"/>
      <c r="O479" s="61"/>
      <c r="R479" s="61"/>
      <c r="S479" s="63"/>
      <c r="U479" s="61"/>
      <c r="V479" s="63"/>
      <c r="X479" s="61"/>
    </row>
    <row r="480" spans="4:24">
      <c r="D480" s="61"/>
      <c r="G480" s="61"/>
      <c r="H480" s="63"/>
      <c r="J480" s="61"/>
      <c r="K480" s="63"/>
      <c r="M480" s="61"/>
      <c r="N480" s="63"/>
      <c r="O480" s="61"/>
      <c r="R480" s="61"/>
      <c r="S480" s="63"/>
      <c r="U480" s="61"/>
      <c r="V480" s="63"/>
      <c r="X480" s="61"/>
    </row>
    <row r="481" spans="4:24">
      <c r="D481" s="61"/>
      <c r="G481" s="61"/>
      <c r="H481" s="63"/>
      <c r="J481" s="61"/>
      <c r="K481" s="63"/>
      <c r="M481" s="61"/>
      <c r="N481" s="63"/>
      <c r="O481" s="61"/>
      <c r="R481" s="61"/>
      <c r="S481" s="63"/>
      <c r="U481" s="61"/>
      <c r="V481" s="63"/>
      <c r="X481" s="61"/>
    </row>
    <row r="482" spans="4:24">
      <c r="D482" s="61"/>
      <c r="G482" s="61"/>
      <c r="H482" s="63"/>
      <c r="J482" s="61"/>
      <c r="K482" s="63"/>
      <c r="M482" s="61"/>
      <c r="N482" s="63"/>
      <c r="O482" s="61"/>
      <c r="R482" s="61"/>
      <c r="S482" s="63"/>
      <c r="U482" s="61"/>
      <c r="V482" s="63"/>
      <c r="X482" s="61"/>
    </row>
    <row r="483" spans="4:24">
      <c r="D483" s="61"/>
      <c r="G483" s="61"/>
      <c r="H483" s="63"/>
      <c r="J483" s="61"/>
      <c r="K483" s="63"/>
      <c r="M483" s="61"/>
      <c r="N483" s="63"/>
      <c r="O483" s="61"/>
      <c r="R483" s="61"/>
      <c r="S483" s="63"/>
      <c r="U483" s="61"/>
      <c r="V483" s="63"/>
      <c r="X483" s="61"/>
    </row>
    <row r="484" spans="4:24">
      <c r="D484" s="61"/>
      <c r="G484" s="61"/>
      <c r="H484" s="63"/>
      <c r="J484" s="61"/>
      <c r="K484" s="63"/>
      <c r="M484" s="61"/>
      <c r="N484" s="63"/>
      <c r="O484" s="61"/>
      <c r="R484" s="61"/>
      <c r="S484" s="63"/>
      <c r="U484" s="61"/>
      <c r="V484" s="63"/>
      <c r="X484" s="61"/>
    </row>
    <row r="485" spans="4:24">
      <c r="D485" s="61"/>
      <c r="G485" s="61"/>
      <c r="H485" s="63"/>
      <c r="J485" s="61"/>
      <c r="K485" s="63"/>
      <c r="M485" s="61"/>
      <c r="N485" s="63"/>
      <c r="O485" s="61"/>
      <c r="R485" s="61"/>
      <c r="S485" s="63"/>
      <c r="U485" s="61"/>
      <c r="V485" s="63"/>
      <c r="X485" s="61"/>
    </row>
    <row r="486" spans="4:24">
      <c r="D486" s="61"/>
      <c r="G486" s="61"/>
      <c r="H486" s="63"/>
      <c r="J486" s="61"/>
      <c r="K486" s="63"/>
      <c r="M486" s="61"/>
      <c r="N486" s="63"/>
      <c r="O486" s="61"/>
      <c r="R486" s="61"/>
      <c r="S486" s="63"/>
      <c r="U486" s="61"/>
      <c r="V486" s="63"/>
      <c r="X486" s="61"/>
    </row>
    <row r="487" spans="4:24">
      <c r="D487" s="61"/>
      <c r="G487" s="61"/>
      <c r="H487" s="63"/>
      <c r="J487" s="61"/>
      <c r="K487" s="63"/>
      <c r="M487" s="61"/>
      <c r="N487" s="63"/>
      <c r="O487" s="61"/>
      <c r="R487" s="61"/>
      <c r="S487" s="63"/>
      <c r="U487" s="61"/>
      <c r="V487" s="63"/>
      <c r="X487" s="61"/>
    </row>
    <row r="488" spans="4:24">
      <c r="D488" s="61"/>
      <c r="G488" s="61"/>
      <c r="H488" s="63"/>
      <c r="J488" s="61"/>
      <c r="K488" s="63"/>
      <c r="M488" s="61"/>
      <c r="N488" s="63"/>
      <c r="O488" s="61"/>
      <c r="R488" s="61"/>
      <c r="S488" s="63"/>
      <c r="U488" s="61"/>
      <c r="V488" s="63"/>
      <c r="X488" s="61"/>
    </row>
    <row r="489" spans="4:24">
      <c r="D489" s="61"/>
      <c r="G489" s="61"/>
      <c r="H489" s="63"/>
      <c r="J489" s="61"/>
      <c r="K489" s="63"/>
      <c r="M489" s="61"/>
      <c r="N489" s="63"/>
      <c r="O489" s="61"/>
      <c r="R489" s="61"/>
      <c r="S489" s="63"/>
      <c r="U489" s="61"/>
      <c r="V489" s="63"/>
      <c r="X489" s="61"/>
    </row>
    <row r="490" spans="4:24">
      <c r="D490" s="61"/>
      <c r="G490" s="61"/>
      <c r="H490" s="63"/>
      <c r="J490" s="61"/>
      <c r="K490" s="63"/>
      <c r="M490" s="61"/>
      <c r="N490" s="63"/>
      <c r="O490" s="61"/>
      <c r="R490" s="61"/>
      <c r="S490" s="63"/>
      <c r="U490" s="61"/>
      <c r="V490" s="63"/>
      <c r="X490" s="61"/>
    </row>
    <row r="491" spans="4:24">
      <c r="D491" s="61"/>
      <c r="G491" s="61"/>
      <c r="H491" s="63"/>
      <c r="J491" s="61"/>
      <c r="K491" s="63"/>
      <c r="M491" s="61"/>
      <c r="N491" s="63"/>
      <c r="O491" s="61"/>
      <c r="R491" s="61"/>
      <c r="S491" s="63"/>
      <c r="U491" s="61"/>
      <c r="V491" s="63"/>
      <c r="X491" s="61"/>
    </row>
    <row r="492" spans="4:24">
      <c r="D492" s="61"/>
      <c r="G492" s="61"/>
      <c r="H492" s="63"/>
      <c r="J492" s="61"/>
      <c r="K492" s="63"/>
      <c r="M492" s="61"/>
      <c r="N492" s="63"/>
      <c r="O492" s="61"/>
      <c r="R492" s="61"/>
      <c r="S492" s="63"/>
      <c r="U492" s="61"/>
      <c r="V492" s="63"/>
      <c r="X492" s="61"/>
    </row>
    <row r="493" spans="4:24">
      <c r="D493" s="61"/>
      <c r="G493" s="61"/>
      <c r="H493" s="63"/>
      <c r="J493" s="61"/>
      <c r="K493" s="63"/>
      <c r="M493" s="61"/>
      <c r="N493" s="63"/>
      <c r="O493" s="61"/>
      <c r="R493" s="61"/>
      <c r="S493" s="63"/>
      <c r="U493" s="61"/>
      <c r="V493" s="63"/>
      <c r="X493" s="61"/>
    </row>
    <row r="494" spans="4:24">
      <c r="D494" s="61"/>
      <c r="G494" s="61"/>
      <c r="H494" s="63"/>
      <c r="J494" s="61"/>
      <c r="K494" s="63"/>
      <c r="M494" s="61"/>
      <c r="N494" s="63"/>
      <c r="O494" s="61"/>
      <c r="R494" s="61"/>
      <c r="S494" s="63"/>
      <c r="U494" s="61"/>
      <c r="V494" s="63"/>
      <c r="X494" s="61"/>
    </row>
    <row r="495" spans="4:24">
      <c r="D495" s="61"/>
      <c r="G495" s="61"/>
      <c r="H495" s="63"/>
      <c r="J495" s="61"/>
      <c r="K495" s="63"/>
      <c r="M495" s="61"/>
      <c r="N495" s="63"/>
      <c r="O495" s="61"/>
      <c r="R495" s="61"/>
      <c r="S495" s="63"/>
      <c r="U495" s="61"/>
      <c r="V495" s="63"/>
      <c r="X495" s="61"/>
    </row>
    <row r="496" spans="4:24">
      <c r="D496" s="61"/>
      <c r="G496" s="61"/>
      <c r="H496" s="63"/>
      <c r="J496" s="61"/>
      <c r="K496" s="63"/>
      <c r="M496" s="61"/>
      <c r="N496" s="63"/>
      <c r="O496" s="61"/>
      <c r="R496" s="61"/>
      <c r="S496" s="63"/>
      <c r="U496" s="61"/>
      <c r="V496" s="63"/>
      <c r="X496" s="61"/>
    </row>
    <row r="497" spans="4:24">
      <c r="D497" s="61"/>
      <c r="G497" s="61"/>
      <c r="H497" s="63"/>
      <c r="J497" s="61"/>
      <c r="K497" s="63"/>
      <c r="M497" s="61"/>
      <c r="N497" s="63"/>
      <c r="O497" s="61"/>
      <c r="R497" s="61"/>
      <c r="S497" s="63"/>
      <c r="U497" s="61"/>
      <c r="V497" s="63"/>
      <c r="X497" s="61"/>
    </row>
    <row r="498" spans="4:24">
      <c r="D498" s="61"/>
      <c r="G498" s="61"/>
      <c r="H498" s="63"/>
      <c r="J498" s="61"/>
      <c r="K498" s="63"/>
      <c r="M498" s="61"/>
      <c r="N498" s="63"/>
      <c r="O498" s="61"/>
      <c r="R498" s="61"/>
      <c r="S498" s="63"/>
      <c r="U498" s="61"/>
      <c r="V498" s="63"/>
      <c r="X498" s="61"/>
    </row>
    <row r="499" spans="4:24">
      <c r="D499" s="61"/>
      <c r="G499" s="61"/>
      <c r="H499" s="63"/>
      <c r="J499" s="61"/>
      <c r="K499" s="63"/>
      <c r="M499" s="61"/>
      <c r="N499" s="63"/>
      <c r="O499" s="61"/>
      <c r="R499" s="61"/>
      <c r="S499" s="63"/>
      <c r="U499" s="61"/>
      <c r="V499" s="63"/>
      <c r="X499" s="61"/>
    </row>
    <row r="500" spans="4:24">
      <c r="D500" s="61"/>
      <c r="G500" s="61"/>
      <c r="H500" s="63"/>
      <c r="J500" s="61"/>
      <c r="K500" s="63"/>
      <c r="M500" s="61"/>
      <c r="N500" s="63"/>
      <c r="O500" s="61"/>
      <c r="R500" s="61"/>
      <c r="S500" s="63"/>
      <c r="U500" s="61"/>
      <c r="V500" s="63"/>
      <c r="X500" s="61"/>
    </row>
    <row r="501" spans="4:24">
      <c r="D501" s="61"/>
      <c r="G501" s="61"/>
      <c r="H501" s="63"/>
      <c r="J501" s="61"/>
      <c r="K501" s="63"/>
      <c r="M501" s="61"/>
      <c r="N501" s="63"/>
      <c r="O501" s="61"/>
      <c r="R501" s="61"/>
      <c r="S501" s="63"/>
      <c r="U501" s="61"/>
      <c r="V501" s="63"/>
      <c r="X501" s="61"/>
    </row>
    <row r="502" spans="4:24">
      <c r="D502" s="61"/>
      <c r="G502" s="61"/>
      <c r="H502" s="63"/>
      <c r="J502" s="61"/>
      <c r="K502" s="63"/>
      <c r="M502" s="61"/>
      <c r="N502" s="63"/>
      <c r="O502" s="61"/>
      <c r="R502" s="61"/>
      <c r="S502" s="63"/>
      <c r="U502" s="61"/>
      <c r="V502" s="63"/>
      <c r="X502" s="61"/>
    </row>
    <row r="503" spans="4:24">
      <c r="D503" s="61"/>
      <c r="G503" s="61"/>
      <c r="H503" s="63"/>
      <c r="J503" s="61"/>
      <c r="K503" s="63"/>
      <c r="M503" s="61"/>
      <c r="N503" s="63"/>
      <c r="O503" s="61"/>
      <c r="R503" s="61"/>
      <c r="S503" s="63"/>
      <c r="U503" s="61"/>
      <c r="V503" s="63"/>
      <c r="X503" s="61"/>
    </row>
    <row r="504" spans="4:24">
      <c r="D504" s="61"/>
      <c r="G504" s="61"/>
      <c r="H504" s="63"/>
      <c r="J504" s="61"/>
      <c r="K504" s="63"/>
      <c r="M504" s="61"/>
      <c r="N504" s="63"/>
      <c r="O504" s="61"/>
      <c r="R504" s="61"/>
      <c r="S504" s="63"/>
      <c r="U504" s="61"/>
      <c r="V504" s="63"/>
      <c r="X504" s="61"/>
    </row>
    <row r="505" spans="4:24">
      <c r="D505" s="61"/>
      <c r="G505" s="61"/>
      <c r="H505" s="63"/>
      <c r="J505" s="61"/>
      <c r="K505" s="63"/>
      <c r="M505" s="61"/>
      <c r="N505" s="63"/>
      <c r="O505" s="61"/>
      <c r="R505" s="61"/>
      <c r="S505" s="63"/>
      <c r="U505" s="61"/>
      <c r="V505" s="63"/>
      <c r="X505" s="61"/>
    </row>
    <row r="506" spans="4:24">
      <c r="D506" s="61"/>
      <c r="G506" s="61"/>
      <c r="H506" s="63"/>
      <c r="J506" s="61"/>
      <c r="K506" s="63"/>
      <c r="M506" s="61"/>
      <c r="N506" s="63"/>
      <c r="O506" s="61"/>
      <c r="R506" s="61"/>
      <c r="S506" s="63"/>
      <c r="U506" s="61"/>
      <c r="V506" s="63"/>
      <c r="X506" s="61"/>
    </row>
    <row r="507" spans="4:24">
      <c r="D507" s="61"/>
      <c r="G507" s="61"/>
      <c r="H507" s="63"/>
      <c r="J507" s="61"/>
      <c r="K507" s="63"/>
      <c r="M507" s="61"/>
      <c r="N507" s="63"/>
      <c r="O507" s="61"/>
      <c r="R507" s="61"/>
      <c r="S507" s="63"/>
      <c r="U507" s="61"/>
      <c r="V507" s="63"/>
      <c r="X507" s="61"/>
    </row>
    <row r="508" spans="4:24">
      <c r="D508" s="61"/>
      <c r="G508" s="61"/>
      <c r="H508" s="63"/>
      <c r="J508" s="61"/>
      <c r="K508" s="63"/>
      <c r="M508" s="61"/>
      <c r="N508" s="63"/>
      <c r="O508" s="61"/>
      <c r="R508" s="61"/>
      <c r="S508" s="63"/>
      <c r="U508" s="61"/>
      <c r="V508" s="63"/>
      <c r="X508" s="61"/>
    </row>
    <row r="509" spans="4:24">
      <c r="D509" s="61"/>
      <c r="G509" s="61"/>
      <c r="H509" s="63"/>
      <c r="J509" s="61"/>
      <c r="K509" s="63"/>
      <c r="M509" s="61"/>
      <c r="N509" s="63"/>
      <c r="O509" s="61"/>
      <c r="R509" s="61"/>
      <c r="S509" s="63"/>
      <c r="U509" s="61"/>
      <c r="V509" s="63"/>
      <c r="X509" s="61"/>
    </row>
    <row r="510" spans="4:24">
      <c r="D510" s="61"/>
      <c r="G510" s="61"/>
      <c r="H510" s="63"/>
      <c r="J510" s="61"/>
      <c r="K510" s="63"/>
      <c r="M510" s="61"/>
      <c r="N510" s="63"/>
      <c r="O510" s="61"/>
      <c r="R510" s="61"/>
      <c r="S510" s="63"/>
      <c r="U510" s="61"/>
      <c r="V510" s="63"/>
      <c r="X510" s="61"/>
    </row>
    <row r="511" spans="4:24">
      <c r="D511" s="61"/>
      <c r="G511" s="61"/>
      <c r="H511" s="63"/>
      <c r="J511" s="61"/>
      <c r="K511" s="63"/>
      <c r="M511" s="61"/>
      <c r="N511" s="63"/>
      <c r="O511" s="61"/>
      <c r="R511" s="61"/>
      <c r="S511" s="63"/>
      <c r="U511" s="61"/>
      <c r="V511" s="63"/>
      <c r="X511" s="61"/>
    </row>
    <row r="512" spans="4:24">
      <c r="D512" s="61"/>
      <c r="G512" s="61"/>
      <c r="H512" s="63"/>
      <c r="J512" s="61"/>
      <c r="K512" s="63"/>
      <c r="M512" s="61"/>
      <c r="N512" s="63"/>
      <c r="O512" s="61"/>
      <c r="R512" s="61"/>
      <c r="S512" s="63"/>
      <c r="U512" s="61"/>
      <c r="V512" s="63"/>
      <c r="X512" s="61"/>
    </row>
    <row r="513" spans="4:24">
      <c r="D513" s="61"/>
      <c r="G513" s="61"/>
      <c r="H513" s="63"/>
      <c r="J513" s="61"/>
      <c r="K513" s="63"/>
      <c r="M513" s="61"/>
      <c r="N513" s="63"/>
      <c r="O513" s="61"/>
      <c r="R513" s="61"/>
      <c r="S513" s="63"/>
      <c r="U513" s="61"/>
      <c r="V513" s="63"/>
      <c r="X513" s="61"/>
    </row>
    <row r="514" spans="4:24">
      <c r="D514" s="61"/>
      <c r="G514" s="61"/>
      <c r="H514" s="63"/>
      <c r="J514" s="61"/>
      <c r="K514" s="63"/>
      <c r="M514" s="61"/>
      <c r="N514" s="63"/>
      <c r="O514" s="61"/>
      <c r="R514" s="61"/>
      <c r="S514" s="63"/>
      <c r="U514" s="61"/>
      <c r="V514" s="63"/>
      <c r="X514" s="61"/>
    </row>
    <row r="515" spans="4:24">
      <c r="D515" s="61"/>
      <c r="G515" s="61"/>
      <c r="H515" s="63"/>
      <c r="J515" s="61"/>
      <c r="K515" s="63"/>
      <c r="M515" s="61"/>
      <c r="N515" s="63"/>
      <c r="O515" s="61"/>
      <c r="R515" s="61"/>
      <c r="S515" s="63"/>
      <c r="U515" s="61"/>
      <c r="V515" s="63"/>
      <c r="X515" s="61"/>
    </row>
    <row r="516" spans="4:24">
      <c r="D516" s="61"/>
      <c r="G516" s="61"/>
      <c r="H516" s="63"/>
      <c r="J516" s="61"/>
      <c r="K516" s="63"/>
      <c r="M516" s="61"/>
      <c r="N516" s="63"/>
      <c r="O516" s="61"/>
      <c r="R516" s="61"/>
      <c r="S516" s="63"/>
      <c r="U516" s="61"/>
      <c r="V516" s="63"/>
      <c r="X516" s="61"/>
    </row>
    <row r="517" spans="4:24">
      <c r="D517" s="61"/>
      <c r="G517" s="61"/>
      <c r="H517" s="63"/>
      <c r="J517" s="61"/>
      <c r="K517" s="63"/>
      <c r="M517" s="61"/>
      <c r="N517" s="63"/>
      <c r="O517" s="61"/>
      <c r="R517" s="61"/>
      <c r="S517" s="63"/>
      <c r="U517" s="61"/>
      <c r="V517" s="63"/>
      <c r="X517" s="61"/>
    </row>
    <row r="518" spans="4:24">
      <c r="D518" s="61"/>
      <c r="G518" s="61"/>
      <c r="H518" s="63"/>
      <c r="J518" s="61"/>
      <c r="K518" s="63"/>
      <c r="M518" s="61"/>
      <c r="N518" s="63"/>
      <c r="O518" s="61"/>
      <c r="R518" s="61"/>
      <c r="S518" s="63"/>
      <c r="U518" s="61"/>
      <c r="V518" s="63"/>
      <c r="X518" s="61"/>
    </row>
    <row r="519" spans="4:24">
      <c r="D519" s="61"/>
      <c r="G519" s="61"/>
      <c r="H519" s="63"/>
      <c r="J519" s="61"/>
      <c r="K519" s="63"/>
      <c r="M519" s="61"/>
      <c r="N519" s="63"/>
      <c r="O519" s="61"/>
      <c r="R519" s="61"/>
      <c r="S519" s="63"/>
      <c r="U519" s="61"/>
      <c r="V519" s="63"/>
      <c r="X519" s="61"/>
    </row>
    <row r="520" spans="4:24">
      <c r="D520" s="61"/>
      <c r="G520" s="61"/>
      <c r="H520" s="63"/>
      <c r="J520" s="61"/>
      <c r="K520" s="63"/>
      <c r="M520" s="61"/>
      <c r="N520" s="63"/>
      <c r="O520" s="61"/>
      <c r="R520" s="61"/>
      <c r="S520" s="63"/>
      <c r="U520" s="61"/>
      <c r="V520" s="63"/>
      <c r="X520" s="61"/>
    </row>
    <row r="521" spans="4:24">
      <c r="D521" s="61"/>
      <c r="G521" s="61"/>
      <c r="H521" s="63"/>
      <c r="J521" s="61"/>
      <c r="K521" s="63"/>
      <c r="M521" s="61"/>
      <c r="N521" s="63"/>
      <c r="O521" s="61"/>
      <c r="R521" s="61"/>
      <c r="S521" s="63"/>
      <c r="U521" s="61"/>
      <c r="V521" s="63"/>
      <c r="X521" s="61"/>
    </row>
    <row r="522" spans="4:24">
      <c r="D522" s="61"/>
      <c r="G522" s="61"/>
      <c r="H522" s="63"/>
      <c r="J522" s="61"/>
      <c r="K522" s="63"/>
      <c r="M522" s="61"/>
      <c r="N522" s="63"/>
      <c r="O522" s="61"/>
      <c r="R522" s="61"/>
      <c r="S522" s="63"/>
      <c r="U522" s="61"/>
      <c r="V522" s="63"/>
      <c r="X522" s="61"/>
    </row>
    <row r="523" spans="4:24">
      <c r="D523" s="61"/>
      <c r="G523" s="61"/>
      <c r="H523" s="63"/>
      <c r="J523" s="61"/>
      <c r="K523" s="63"/>
      <c r="M523" s="61"/>
      <c r="N523" s="63"/>
      <c r="O523" s="61"/>
      <c r="R523" s="61"/>
      <c r="S523" s="63"/>
      <c r="U523" s="61"/>
      <c r="V523" s="63"/>
      <c r="X523" s="61"/>
    </row>
    <row r="524" spans="4:24">
      <c r="D524" s="61"/>
      <c r="G524" s="61"/>
      <c r="H524" s="63"/>
      <c r="J524" s="61"/>
      <c r="K524" s="63"/>
      <c r="M524" s="61"/>
      <c r="N524" s="63"/>
      <c r="O524" s="61"/>
      <c r="R524" s="61"/>
      <c r="S524" s="63"/>
      <c r="U524" s="61"/>
      <c r="V524" s="63"/>
      <c r="X524" s="61"/>
    </row>
    <row r="525" spans="4:24">
      <c r="D525" s="61"/>
      <c r="G525" s="61"/>
      <c r="H525" s="63"/>
      <c r="J525" s="61"/>
      <c r="K525" s="63"/>
      <c r="M525" s="61"/>
      <c r="N525" s="63"/>
      <c r="O525" s="61"/>
      <c r="R525" s="61"/>
      <c r="S525" s="63"/>
      <c r="U525" s="61"/>
      <c r="V525" s="63"/>
      <c r="X525" s="61"/>
    </row>
    <row r="526" spans="4:24">
      <c r="D526" s="61"/>
      <c r="G526" s="61"/>
      <c r="H526" s="63"/>
      <c r="J526" s="61"/>
      <c r="K526" s="63"/>
      <c r="M526" s="61"/>
      <c r="N526" s="63"/>
      <c r="O526" s="61"/>
      <c r="R526" s="61"/>
      <c r="S526" s="63"/>
      <c r="U526" s="61"/>
      <c r="V526" s="63"/>
      <c r="X526" s="61"/>
    </row>
    <row r="527" spans="4:24">
      <c r="D527" s="61"/>
      <c r="G527" s="61"/>
      <c r="H527" s="63"/>
      <c r="J527" s="61"/>
      <c r="K527" s="63"/>
      <c r="M527" s="61"/>
      <c r="N527" s="63"/>
      <c r="O527" s="61"/>
      <c r="R527" s="61"/>
      <c r="S527" s="63"/>
      <c r="U527" s="61"/>
      <c r="V527" s="63"/>
      <c r="X527" s="61"/>
    </row>
    <row r="528" spans="4:24">
      <c r="D528" s="61"/>
      <c r="G528" s="61"/>
      <c r="H528" s="63"/>
      <c r="J528" s="61"/>
      <c r="K528" s="63"/>
      <c r="M528" s="61"/>
      <c r="N528" s="63"/>
      <c r="O528" s="61"/>
      <c r="R528" s="61"/>
      <c r="S528" s="63"/>
      <c r="U528" s="61"/>
      <c r="V528" s="63"/>
      <c r="X528" s="61"/>
    </row>
    <row r="529" spans="4:24">
      <c r="D529" s="61"/>
      <c r="G529" s="61"/>
      <c r="H529" s="63"/>
      <c r="J529" s="61"/>
      <c r="K529" s="63"/>
      <c r="M529" s="61"/>
      <c r="N529" s="63"/>
      <c r="O529" s="61"/>
      <c r="R529" s="61"/>
      <c r="S529" s="63"/>
      <c r="U529" s="61"/>
      <c r="V529" s="63"/>
      <c r="X529" s="61"/>
    </row>
    <row r="530" spans="4:24">
      <c r="D530" s="61"/>
      <c r="G530" s="61"/>
      <c r="H530" s="63"/>
      <c r="J530" s="61"/>
      <c r="K530" s="63"/>
      <c r="M530" s="61"/>
      <c r="N530" s="63"/>
      <c r="O530" s="61"/>
      <c r="R530" s="61"/>
      <c r="S530" s="63"/>
      <c r="U530" s="61"/>
      <c r="V530" s="63"/>
      <c r="X530" s="61"/>
    </row>
    <row r="531" spans="4:24">
      <c r="D531" s="61"/>
      <c r="G531" s="61"/>
      <c r="H531" s="63"/>
      <c r="J531" s="61"/>
      <c r="K531" s="63"/>
      <c r="M531" s="61"/>
      <c r="N531" s="63"/>
      <c r="O531" s="61"/>
      <c r="R531" s="61"/>
      <c r="S531" s="63"/>
      <c r="U531" s="61"/>
      <c r="V531" s="63"/>
      <c r="X531" s="61"/>
    </row>
    <row r="532" spans="4:24">
      <c r="D532" s="61"/>
      <c r="G532" s="61"/>
      <c r="H532" s="63"/>
      <c r="J532" s="61"/>
      <c r="K532" s="63"/>
      <c r="M532" s="61"/>
      <c r="N532" s="63"/>
      <c r="O532" s="61"/>
      <c r="R532" s="61"/>
      <c r="S532" s="63"/>
      <c r="U532" s="61"/>
      <c r="V532" s="63"/>
      <c r="X532" s="61"/>
    </row>
    <row r="533" spans="4:24">
      <c r="D533" s="61"/>
      <c r="G533" s="61"/>
      <c r="H533" s="63"/>
      <c r="J533" s="61"/>
      <c r="K533" s="63"/>
      <c r="M533" s="61"/>
      <c r="N533" s="63"/>
      <c r="O533" s="61"/>
      <c r="R533" s="61"/>
      <c r="S533" s="63"/>
      <c r="U533" s="61"/>
      <c r="V533" s="63"/>
      <c r="X533" s="61"/>
    </row>
    <row r="534" spans="4:24">
      <c r="D534" s="61"/>
      <c r="G534" s="61"/>
      <c r="H534" s="63"/>
      <c r="J534" s="61"/>
      <c r="K534" s="63"/>
      <c r="M534" s="61"/>
      <c r="N534" s="63"/>
      <c r="O534" s="61"/>
      <c r="R534" s="61"/>
      <c r="S534" s="63"/>
      <c r="U534" s="61"/>
      <c r="V534" s="63"/>
      <c r="X534" s="61"/>
    </row>
    <row r="535" spans="4:24">
      <c r="D535" s="61"/>
      <c r="G535" s="61"/>
      <c r="H535" s="63"/>
      <c r="J535" s="61"/>
      <c r="K535" s="63"/>
      <c r="M535" s="61"/>
      <c r="N535" s="63"/>
      <c r="O535" s="61"/>
      <c r="R535" s="61"/>
      <c r="S535" s="63"/>
      <c r="U535" s="61"/>
      <c r="V535" s="63"/>
      <c r="X535" s="61"/>
    </row>
    <row r="536" spans="4:24">
      <c r="D536" s="61"/>
      <c r="G536" s="61"/>
      <c r="H536" s="63"/>
      <c r="J536" s="61"/>
      <c r="K536" s="63"/>
      <c r="M536" s="61"/>
      <c r="N536" s="63"/>
      <c r="O536" s="61"/>
      <c r="R536" s="61"/>
      <c r="S536" s="63"/>
      <c r="U536" s="61"/>
      <c r="V536" s="63"/>
      <c r="X536" s="61"/>
    </row>
    <row r="537" spans="4:24">
      <c r="D537" s="61"/>
      <c r="G537" s="61"/>
      <c r="H537" s="63"/>
      <c r="J537" s="61"/>
      <c r="K537" s="63"/>
      <c r="M537" s="61"/>
      <c r="N537" s="63"/>
      <c r="O537" s="61"/>
      <c r="R537" s="61"/>
      <c r="S537" s="63"/>
      <c r="U537" s="61"/>
      <c r="V537" s="63"/>
      <c r="X537" s="61"/>
    </row>
    <row r="538" spans="4:24">
      <c r="D538" s="61"/>
      <c r="G538" s="61"/>
      <c r="H538" s="63"/>
      <c r="J538" s="61"/>
      <c r="K538" s="63"/>
      <c r="M538" s="61"/>
      <c r="N538" s="63"/>
      <c r="O538" s="61"/>
      <c r="R538" s="61"/>
      <c r="S538" s="63"/>
      <c r="U538" s="61"/>
      <c r="V538" s="63"/>
      <c r="X538" s="61"/>
    </row>
    <row r="539" spans="4:24">
      <c r="D539" s="61"/>
      <c r="G539" s="61"/>
      <c r="H539" s="63"/>
      <c r="J539" s="61"/>
      <c r="K539" s="63"/>
      <c r="M539" s="61"/>
      <c r="N539" s="63"/>
      <c r="O539" s="61"/>
      <c r="R539" s="61"/>
      <c r="S539" s="63"/>
      <c r="U539" s="61"/>
      <c r="V539" s="63"/>
      <c r="X539" s="61"/>
    </row>
    <row r="540" spans="4:24">
      <c r="D540" s="61"/>
      <c r="G540" s="61"/>
      <c r="H540" s="63"/>
      <c r="J540" s="61"/>
      <c r="K540" s="63"/>
      <c r="M540" s="61"/>
      <c r="N540" s="63"/>
      <c r="O540" s="61"/>
      <c r="R540" s="61"/>
      <c r="S540" s="63"/>
      <c r="U540" s="61"/>
      <c r="V540" s="63"/>
      <c r="X540" s="61"/>
    </row>
    <row r="541" spans="4:24">
      <c r="D541" s="61"/>
      <c r="G541" s="61"/>
      <c r="H541" s="63"/>
      <c r="J541" s="61"/>
      <c r="K541" s="63"/>
      <c r="M541" s="61"/>
      <c r="N541" s="63"/>
      <c r="O541" s="61"/>
      <c r="R541" s="61"/>
      <c r="S541" s="63"/>
      <c r="U541" s="61"/>
      <c r="V541" s="63"/>
      <c r="X541" s="61"/>
    </row>
    <row r="542" spans="4:24">
      <c r="D542" s="61"/>
      <c r="G542" s="61"/>
      <c r="H542" s="63"/>
      <c r="J542" s="61"/>
      <c r="K542" s="63"/>
      <c r="M542" s="61"/>
      <c r="N542" s="63"/>
      <c r="O542" s="61"/>
      <c r="R542" s="61"/>
      <c r="S542" s="63"/>
      <c r="U542" s="61"/>
      <c r="V542" s="63"/>
      <c r="X542" s="61"/>
    </row>
    <row r="543" spans="4:24">
      <c r="D543" s="61"/>
      <c r="G543" s="61"/>
      <c r="H543" s="63"/>
      <c r="J543" s="61"/>
      <c r="K543" s="63"/>
      <c r="M543" s="61"/>
      <c r="N543" s="63"/>
      <c r="O543" s="61"/>
      <c r="R543" s="61"/>
      <c r="S543" s="63"/>
      <c r="U543" s="61"/>
      <c r="V543" s="63"/>
      <c r="X543" s="61"/>
    </row>
    <row r="544" spans="4:24">
      <c r="D544" s="61"/>
      <c r="G544" s="61"/>
      <c r="H544" s="63"/>
      <c r="J544" s="61"/>
      <c r="K544" s="63"/>
      <c r="M544" s="61"/>
      <c r="N544" s="63"/>
      <c r="O544" s="61"/>
      <c r="R544" s="61"/>
      <c r="S544" s="63"/>
      <c r="U544" s="61"/>
      <c r="V544" s="63"/>
      <c r="X544" s="61"/>
    </row>
    <row r="545" spans="4:24">
      <c r="D545" s="61"/>
      <c r="G545" s="61"/>
      <c r="H545" s="63"/>
      <c r="J545" s="61"/>
      <c r="K545" s="63"/>
      <c r="M545" s="61"/>
      <c r="N545" s="63"/>
      <c r="O545" s="61"/>
      <c r="R545" s="61"/>
      <c r="S545" s="63"/>
      <c r="U545" s="61"/>
      <c r="V545" s="63"/>
      <c r="X545" s="61"/>
    </row>
    <row r="546" spans="4:24">
      <c r="D546" s="61"/>
      <c r="G546" s="61"/>
      <c r="H546" s="63"/>
      <c r="J546" s="61"/>
      <c r="K546" s="63"/>
      <c r="M546" s="61"/>
      <c r="N546" s="63"/>
      <c r="O546" s="61"/>
      <c r="R546" s="61"/>
      <c r="S546" s="63"/>
      <c r="U546" s="61"/>
      <c r="V546" s="63"/>
      <c r="X546" s="61"/>
    </row>
    <row r="547" spans="4:24">
      <c r="D547" s="61"/>
      <c r="G547" s="61"/>
      <c r="H547" s="63"/>
      <c r="J547" s="61"/>
      <c r="K547" s="63"/>
      <c r="M547" s="61"/>
      <c r="N547" s="63"/>
      <c r="O547" s="61"/>
      <c r="R547" s="61"/>
      <c r="S547" s="63"/>
      <c r="U547" s="61"/>
      <c r="V547" s="63"/>
      <c r="X547" s="61"/>
    </row>
    <row r="548" spans="4:24">
      <c r="D548" s="61"/>
      <c r="G548" s="61"/>
      <c r="H548" s="63"/>
      <c r="J548" s="61"/>
      <c r="K548" s="63"/>
      <c r="M548" s="61"/>
      <c r="N548" s="63"/>
      <c r="O548" s="61"/>
      <c r="R548" s="61"/>
      <c r="S548" s="63"/>
      <c r="U548" s="61"/>
      <c r="V548" s="63"/>
      <c r="X548" s="61"/>
    </row>
    <row r="549" spans="4:24">
      <c r="D549" s="61"/>
      <c r="G549" s="61"/>
      <c r="H549" s="63"/>
      <c r="J549" s="61"/>
      <c r="K549" s="63"/>
      <c r="M549" s="61"/>
      <c r="N549" s="63"/>
      <c r="O549" s="61"/>
      <c r="R549" s="61"/>
      <c r="S549" s="63"/>
      <c r="U549" s="61"/>
      <c r="V549" s="63"/>
      <c r="X549" s="61"/>
    </row>
    <row r="550" spans="4:24">
      <c r="D550" s="61"/>
      <c r="G550" s="61"/>
      <c r="H550" s="63"/>
      <c r="J550" s="61"/>
      <c r="K550" s="63"/>
      <c r="M550" s="61"/>
      <c r="N550" s="63"/>
      <c r="O550" s="61"/>
      <c r="R550" s="61"/>
      <c r="S550" s="63"/>
      <c r="U550" s="61"/>
      <c r="V550" s="63"/>
      <c r="X550" s="61"/>
    </row>
    <row r="551" spans="4:24">
      <c r="D551" s="61"/>
      <c r="G551" s="61"/>
      <c r="H551" s="63"/>
      <c r="J551" s="61"/>
      <c r="K551" s="63"/>
      <c r="M551" s="61"/>
      <c r="N551" s="63"/>
      <c r="O551" s="61"/>
      <c r="R551" s="61"/>
      <c r="S551" s="63"/>
      <c r="U551" s="61"/>
      <c r="V551" s="63"/>
      <c r="X551" s="61"/>
    </row>
    <row r="552" spans="4:24">
      <c r="D552" s="61"/>
      <c r="G552" s="61"/>
      <c r="H552" s="63"/>
      <c r="J552" s="61"/>
      <c r="K552" s="63"/>
      <c r="M552" s="61"/>
      <c r="N552" s="63"/>
      <c r="O552" s="61"/>
      <c r="R552" s="61"/>
      <c r="S552" s="63"/>
      <c r="U552" s="61"/>
      <c r="V552" s="63"/>
      <c r="X552" s="61"/>
    </row>
    <row r="553" spans="4:24">
      <c r="D553" s="61"/>
      <c r="G553" s="61"/>
      <c r="H553" s="63"/>
      <c r="J553" s="61"/>
      <c r="K553" s="63"/>
      <c r="M553" s="61"/>
      <c r="N553" s="63"/>
      <c r="O553" s="61"/>
      <c r="R553" s="61"/>
      <c r="S553" s="63"/>
      <c r="U553" s="61"/>
      <c r="V553" s="63"/>
      <c r="X553" s="61"/>
    </row>
    <row r="554" spans="4:24">
      <c r="D554" s="61"/>
      <c r="G554" s="61"/>
      <c r="H554" s="63"/>
      <c r="J554" s="61"/>
      <c r="K554" s="63"/>
      <c r="M554" s="61"/>
      <c r="N554" s="63"/>
      <c r="O554" s="61"/>
      <c r="R554" s="61"/>
      <c r="S554" s="63"/>
      <c r="U554" s="61"/>
      <c r="V554" s="63"/>
      <c r="X554" s="61"/>
    </row>
    <row r="555" spans="4:24">
      <c r="D555" s="61"/>
      <c r="G555" s="61"/>
      <c r="H555" s="63"/>
      <c r="J555" s="61"/>
      <c r="K555" s="63"/>
      <c r="M555" s="61"/>
      <c r="N555" s="63"/>
      <c r="O555" s="61"/>
      <c r="R555" s="61"/>
      <c r="S555" s="63"/>
      <c r="U555" s="61"/>
      <c r="V555" s="63"/>
      <c r="X555" s="61"/>
    </row>
    <row r="556" spans="4:24">
      <c r="D556" s="61"/>
      <c r="G556" s="61"/>
      <c r="H556" s="63"/>
      <c r="J556" s="61"/>
      <c r="K556" s="63"/>
      <c r="M556" s="61"/>
      <c r="N556" s="63"/>
      <c r="O556" s="61"/>
      <c r="R556" s="61"/>
      <c r="S556" s="63"/>
      <c r="U556" s="61"/>
      <c r="V556" s="63"/>
      <c r="X556" s="61"/>
    </row>
    <row r="557" spans="4:24">
      <c r="D557" s="61"/>
      <c r="G557" s="61"/>
      <c r="H557" s="63"/>
      <c r="J557" s="61"/>
      <c r="K557" s="63"/>
      <c r="M557" s="61"/>
      <c r="N557" s="63"/>
      <c r="O557" s="61"/>
      <c r="R557" s="61"/>
      <c r="S557" s="63"/>
      <c r="U557" s="61"/>
      <c r="V557" s="63"/>
      <c r="X557" s="61"/>
    </row>
    <row r="558" spans="4:24">
      <c r="D558" s="61"/>
      <c r="G558" s="61"/>
      <c r="H558" s="63"/>
      <c r="J558" s="61"/>
      <c r="K558" s="63"/>
      <c r="M558" s="61"/>
      <c r="N558" s="63"/>
      <c r="O558" s="61"/>
      <c r="R558" s="61"/>
      <c r="S558" s="63"/>
      <c r="U558" s="61"/>
      <c r="V558" s="63"/>
      <c r="X558" s="61"/>
    </row>
    <row r="559" spans="4:24">
      <c r="D559" s="61"/>
      <c r="G559" s="61"/>
      <c r="H559" s="63"/>
      <c r="J559" s="61"/>
      <c r="K559" s="63"/>
      <c r="M559" s="61"/>
      <c r="N559" s="63"/>
      <c r="O559" s="61"/>
      <c r="R559" s="61"/>
      <c r="S559" s="63"/>
      <c r="U559" s="61"/>
      <c r="V559" s="63"/>
      <c r="X559" s="61"/>
    </row>
    <row r="560" spans="4:24">
      <c r="D560" s="61"/>
      <c r="G560" s="61"/>
      <c r="H560" s="63"/>
      <c r="J560" s="61"/>
      <c r="K560" s="63"/>
      <c r="M560" s="61"/>
      <c r="N560" s="63"/>
      <c r="O560" s="61"/>
      <c r="R560" s="61"/>
      <c r="S560" s="63"/>
      <c r="U560" s="61"/>
      <c r="V560" s="63"/>
      <c r="X560" s="61"/>
    </row>
    <row r="561" spans="4:24">
      <c r="D561" s="61"/>
      <c r="G561" s="61"/>
      <c r="H561" s="63"/>
      <c r="J561" s="61"/>
      <c r="K561" s="63"/>
      <c r="M561" s="61"/>
      <c r="N561" s="63"/>
      <c r="O561" s="61"/>
      <c r="R561" s="61"/>
      <c r="S561" s="63"/>
      <c r="U561" s="61"/>
      <c r="V561" s="63"/>
      <c r="X561" s="61"/>
    </row>
    <row r="562" spans="4:24">
      <c r="D562" s="61"/>
      <c r="G562" s="61"/>
      <c r="H562" s="63"/>
      <c r="J562" s="61"/>
      <c r="K562" s="63"/>
      <c r="M562" s="61"/>
      <c r="N562" s="63"/>
      <c r="O562" s="61"/>
      <c r="R562" s="61"/>
      <c r="S562" s="63"/>
      <c r="U562" s="61"/>
      <c r="V562" s="63"/>
      <c r="X562" s="61"/>
    </row>
    <row r="563" spans="4:24">
      <c r="D563" s="61"/>
      <c r="G563" s="61"/>
      <c r="H563" s="63"/>
      <c r="J563" s="61"/>
      <c r="K563" s="63"/>
      <c r="M563" s="61"/>
      <c r="N563" s="63"/>
      <c r="O563" s="61"/>
      <c r="R563" s="61"/>
      <c r="S563" s="63"/>
      <c r="U563" s="61"/>
      <c r="V563" s="63"/>
      <c r="X563" s="61"/>
    </row>
    <row r="564" spans="4:24">
      <c r="D564" s="61"/>
      <c r="G564" s="61"/>
      <c r="H564" s="63"/>
      <c r="J564" s="61"/>
      <c r="K564" s="63"/>
      <c r="M564" s="61"/>
      <c r="N564" s="63"/>
      <c r="O564" s="61"/>
      <c r="R564" s="61"/>
      <c r="S564" s="63"/>
      <c r="U564" s="61"/>
      <c r="V564" s="63"/>
      <c r="X564" s="61"/>
    </row>
    <row r="565" spans="4:24">
      <c r="D565" s="61"/>
      <c r="G565" s="61"/>
      <c r="H565" s="63"/>
      <c r="J565" s="61"/>
      <c r="K565" s="63"/>
      <c r="M565" s="61"/>
      <c r="N565" s="63"/>
      <c r="O565" s="61"/>
      <c r="R565" s="61"/>
      <c r="S565" s="63"/>
      <c r="U565" s="61"/>
      <c r="V565" s="63"/>
      <c r="X565" s="61"/>
    </row>
    <row r="566" spans="4:24">
      <c r="D566" s="61"/>
      <c r="G566" s="61"/>
      <c r="H566" s="63"/>
      <c r="J566" s="61"/>
      <c r="K566" s="63"/>
      <c r="M566" s="61"/>
      <c r="N566" s="63"/>
      <c r="O566" s="61"/>
      <c r="R566" s="61"/>
      <c r="S566" s="63"/>
      <c r="U566" s="61"/>
      <c r="V566" s="63"/>
      <c r="X566" s="61"/>
    </row>
    <row r="567" spans="4:24">
      <c r="D567" s="61"/>
      <c r="G567" s="61"/>
      <c r="H567" s="63"/>
      <c r="J567" s="61"/>
      <c r="K567" s="63"/>
      <c r="M567" s="61"/>
      <c r="N567" s="63"/>
      <c r="O567" s="61"/>
      <c r="R567" s="61"/>
      <c r="S567" s="63"/>
      <c r="U567" s="61"/>
      <c r="V567" s="63"/>
      <c r="X567" s="61"/>
    </row>
    <row r="568" spans="4:24">
      <c r="D568" s="61"/>
      <c r="G568" s="61"/>
      <c r="H568" s="63"/>
      <c r="J568" s="61"/>
      <c r="K568" s="63"/>
      <c r="M568" s="61"/>
      <c r="N568" s="63"/>
      <c r="O568" s="61"/>
      <c r="R568" s="61"/>
      <c r="S568" s="63"/>
      <c r="U568" s="61"/>
      <c r="V568" s="63"/>
      <c r="X568" s="61"/>
    </row>
    <row r="569" spans="4:24">
      <c r="D569" s="61"/>
      <c r="G569" s="61"/>
      <c r="H569" s="63"/>
      <c r="J569" s="61"/>
      <c r="K569" s="63"/>
      <c r="M569" s="61"/>
      <c r="N569" s="63"/>
      <c r="O569" s="61"/>
      <c r="R569" s="61"/>
      <c r="S569" s="63"/>
      <c r="U569" s="61"/>
      <c r="V569" s="63"/>
      <c r="X569" s="61"/>
    </row>
    <row r="570" spans="4:24">
      <c r="D570" s="61"/>
      <c r="G570" s="61"/>
      <c r="H570" s="63"/>
      <c r="J570" s="61"/>
      <c r="K570" s="63"/>
      <c r="M570" s="61"/>
      <c r="N570" s="63"/>
      <c r="O570" s="61"/>
      <c r="R570" s="61"/>
      <c r="S570" s="63"/>
      <c r="U570" s="61"/>
      <c r="V570" s="63"/>
      <c r="X570" s="61"/>
    </row>
    <row r="571" spans="4:24">
      <c r="D571" s="61"/>
      <c r="G571" s="61"/>
      <c r="H571" s="63"/>
      <c r="J571" s="61"/>
      <c r="K571" s="63"/>
      <c r="M571" s="61"/>
      <c r="N571" s="63"/>
      <c r="O571" s="61"/>
      <c r="R571" s="61"/>
      <c r="S571" s="63"/>
      <c r="U571" s="61"/>
      <c r="V571" s="63"/>
      <c r="X571" s="61"/>
    </row>
    <row r="572" spans="4:24">
      <c r="D572" s="61"/>
      <c r="G572" s="61"/>
      <c r="H572" s="63"/>
      <c r="J572" s="61"/>
      <c r="K572" s="63"/>
      <c r="M572" s="61"/>
      <c r="N572" s="63"/>
      <c r="O572" s="61"/>
      <c r="R572" s="61"/>
      <c r="S572" s="63"/>
      <c r="U572" s="61"/>
      <c r="V572" s="63"/>
      <c r="X572" s="61"/>
    </row>
    <row r="573" spans="4:24">
      <c r="D573" s="61"/>
      <c r="G573" s="61"/>
      <c r="H573" s="63"/>
      <c r="J573" s="61"/>
      <c r="K573" s="63"/>
      <c r="M573" s="61"/>
      <c r="N573" s="63"/>
      <c r="O573" s="61"/>
      <c r="R573" s="61"/>
      <c r="S573" s="63"/>
      <c r="U573" s="61"/>
      <c r="V573" s="63"/>
      <c r="X573" s="61"/>
    </row>
    <row r="574" spans="4:24">
      <c r="D574" s="61"/>
      <c r="G574" s="61"/>
      <c r="H574" s="63"/>
      <c r="J574" s="61"/>
      <c r="K574" s="63"/>
      <c r="M574" s="61"/>
      <c r="N574" s="63"/>
      <c r="O574" s="61"/>
      <c r="R574" s="61"/>
      <c r="S574" s="63"/>
      <c r="U574" s="61"/>
      <c r="V574" s="63"/>
      <c r="X574" s="61"/>
    </row>
    <row r="575" spans="4:24">
      <c r="D575" s="61"/>
      <c r="G575" s="61"/>
      <c r="H575" s="63"/>
      <c r="J575" s="61"/>
      <c r="K575" s="63"/>
      <c r="M575" s="61"/>
      <c r="N575" s="63"/>
      <c r="O575" s="61"/>
      <c r="R575" s="61"/>
      <c r="S575" s="63"/>
      <c r="U575" s="61"/>
      <c r="V575" s="63"/>
      <c r="X575" s="61"/>
    </row>
    <row r="576" spans="4:24">
      <c r="D576" s="61"/>
      <c r="G576" s="61"/>
      <c r="H576" s="63"/>
      <c r="J576" s="61"/>
      <c r="K576" s="63"/>
      <c r="M576" s="61"/>
      <c r="N576" s="63"/>
      <c r="O576" s="61"/>
      <c r="R576" s="61"/>
      <c r="S576" s="63"/>
      <c r="U576" s="61"/>
      <c r="V576" s="63"/>
      <c r="X576" s="61"/>
    </row>
    <row r="577" spans="4:24">
      <c r="D577" s="61"/>
      <c r="G577" s="61"/>
      <c r="H577" s="63"/>
      <c r="J577" s="61"/>
      <c r="K577" s="63"/>
      <c r="M577" s="61"/>
      <c r="N577" s="63"/>
      <c r="O577" s="61"/>
      <c r="R577" s="61"/>
      <c r="S577" s="63"/>
      <c r="U577" s="61"/>
      <c r="V577" s="63"/>
      <c r="X577" s="61"/>
    </row>
    <row r="578" spans="4:24">
      <c r="D578" s="61"/>
      <c r="G578" s="61"/>
      <c r="H578" s="63"/>
      <c r="J578" s="61"/>
      <c r="K578" s="63"/>
      <c r="M578" s="61"/>
      <c r="N578" s="63"/>
      <c r="O578" s="61"/>
      <c r="R578" s="61"/>
      <c r="S578" s="63"/>
      <c r="U578" s="61"/>
      <c r="V578" s="63"/>
      <c r="X578" s="61"/>
    </row>
    <row r="579" spans="4:24">
      <c r="D579" s="61"/>
      <c r="G579" s="61"/>
      <c r="H579" s="63"/>
      <c r="J579" s="61"/>
      <c r="K579" s="63"/>
      <c r="M579" s="61"/>
      <c r="N579" s="63"/>
      <c r="O579" s="61"/>
      <c r="R579" s="61"/>
      <c r="S579" s="63"/>
      <c r="U579" s="61"/>
      <c r="V579" s="63"/>
      <c r="X579" s="61"/>
    </row>
    <row r="580" spans="4:24">
      <c r="D580" s="61"/>
      <c r="G580" s="61"/>
      <c r="H580" s="63"/>
      <c r="J580" s="61"/>
      <c r="K580" s="63"/>
      <c r="M580" s="61"/>
      <c r="N580" s="63"/>
      <c r="O580" s="61"/>
      <c r="R580" s="61"/>
      <c r="S580" s="63"/>
      <c r="U580" s="61"/>
      <c r="V580" s="63"/>
      <c r="X580" s="61"/>
    </row>
    <row r="581" spans="4:24">
      <c r="D581" s="61"/>
      <c r="G581" s="61"/>
      <c r="H581" s="63"/>
      <c r="J581" s="61"/>
      <c r="K581" s="63"/>
      <c r="M581" s="61"/>
      <c r="N581" s="63"/>
      <c r="O581" s="61"/>
      <c r="R581" s="61"/>
      <c r="S581" s="63"/>
      <c r="U581" s="61"/>
      <c r="V581" s="63"/>
      <c r="X581" s="61"/>
    </row>
    <row r="582" spans="4:24">
      <c r="D582" s="61"/>
      <c r="G582" s="61"/>
      <c r="H582" s="63"/>
      <c r="J582" s="61"/>
      <c r="K582" s="63"/>
      <c r="M582" s="61"/>
      <c r="N582" s="63"/>
      <c r="O582" s="61"/>
      <c r="R582" s="61"/>
      <c r="S582" s="63"/>
      <c r="U582" s="61"/>
      <c r="V582" s="63"/>
      <c r="X582" s="61"/>
    </row>
    <row r="583" spans="4:24">
      <c r="D583" s="61"/>
      <c r="G583" s="61"/>
      <c r="H583" s="63"/>
      <c r="J583" s="61"/>
      <c r="K583" s="63"/>
      <c r="M583" s="61"/>
      <c r="N583" s="63"/>
      <c r="O583" s="61"/>
      <c r="R583" s="61"/>
      <c r="S583" s="63"/>
      <c r="U583" s="61"/>
      <c r="V583" s="63"/>
      <c r="X583" s="61"/>
    </row>
    <row r="584" spans="4:24">
      <c r="D584" s="61"/>
      <c r="G584" s="61"/>
      <c r="H584" s="63"/>
      <c r="J584" s="61"/>
      <c r="K584" s="63"/>
      <c r="M584" s="61"/>
      <c r="N584" s="63"/>
      <c r="O584" s="61"/>
      <c r="R584" s="61"/>
      <c r="S584" s="63"/>
      <c r="U584" s="61"/>
      <c r="V584" s="63"/>
      <c r="X584" s="61"/>
    </row>
    <row r="585" spans="4:24">
      <c r="D585" s="61"/>
      <c r="G585" s="61"/>
      <c r="H585" s="63"/>
      <c r="J585" s="61"/>
      <c r="K585" s="63"/>
      <c r="M585" s="61"/>
      <c r="N585" s="63"/>
      <c r="O585" s="61"/>
      <c r="R585" s="61"/>
      <c r="S585" s="63"/>
      <c r="U585" s="61"/>
      <c r="V585" s="63"/>
      <c r="X585" s="61"/>
    </row>
    <row r="586" spans="4:24">
      <c r="D586" s="61"/>
      <c r="G586" s="61"/>
      <c r="H586" s="63"/>
      <c r="J586" s="61"/>
      <c r="K586" s="63"/>
      <c r="M586" s="61"/>
      <c r="N586" s="63"/>
      <c r="O586" s="61"/>
      <c r="R586" s="61"/>
      <c r="S586" s="63"/>
      <c r="U586" s="61"/>
      <c r="V586" s="63"/>
      <c r="X586" s="61"/>
    </row>
    <row r="587" spans="4:24">
      <c r="D587" s="61"/>
      <c r="G587" s="61"/>
      <c r="H587" s="63"/>
      <c r="J587" s="61"/>
      <c r="K587" s="63"/>
      <c r="M587" s="61"/>
      <c r="N587" s="63"/>
      <c r="O587" s="61"/>
      <c r="R587" s="61"/>
      <c r="S587" s="63"/>
      <c r="U587" s="61"/>
      <c r="V587" s="63"/>
      <c r="X587" s="61"/>
    </row>
    <row r="588" spans="4:24">
      <c r="D588" s="61"/>
      <c r="G588" s="61"/>
      <c r="H588" s="63"/>
      <c r="J588" s="61"/>
      <c r="K588" s="63"/>
      <c r="M588" s="61"/>
      <c r="N588" s="63"/>
      <c r="O588" s="61"/>
      <c r="R588" s="61"/>
      <c r="S588" s="63"/>
      <c r="U588" s="61"/>
      <c r="V588" s="63"/>
      <c r="X588" s="61"/>
    </row>
    <row r="589" spans="4:24">
      <c r="D589" s="61"/>
      <c r="G589" s="61"/>
      <c r="H589" s="63"/>
      <c r="J589" s="61"/>
      <c r="K589" s="63"/>
      <c r="M589" s="61"/>
      <c r="N589" s="63"/>
      <c r="O589" s="61"/>
      <c r="R589" s="61"/>
      <c r="S589" s="63"/>
      <c r="U589" s="61"/>
      <c r="V589" s="63"/>
      <c r="X589" s="61"/>
    </row>
    <row r="590" spans="4:24">
      <c r="D590" s="61"/>
      <c r="G590" s="61"/>
      <c r="H590" s="63"/>
      <c r="J590" s="61"/>
      <c r="K590" s="63"/>
      <c r="M590" s="61"/>
      <c r="N590" s="63"/>
      <c r="O590" s="61"/>
      <c r="R590" s="61"/>
      <c r="S590" s="63"/>
      <c r="U590" s="61"/>
      <c r="V590" s="63"/>
      <c r="X590" s="61"/>
    </row>
    <row r="591" spans="4:24">
      <c r="D591" s="61"/>
      <c r="G591" s="61"/>
      <c r="H591" s="63"/>
      <c r="J591" s="61"/>
      <c r="K591" s="63"/>
      <c r="M591" s="61"/>
      <c r="N591" s="63"/>
      <c r="O591" s="61"/>
      <c r="R591" s="61"/>
      <c r="S591" s="63"/>
      <c r="U591" s="61"/>
      <c r="V591" s="63"/>
      <c r="X591" s="61"/>
    </row>
    <row r="592" spans="4:24">
      <c r="D592" s="61"/>
      <c r="G592" s="61"/>
      <c r="H592" s="63"/>
      <c r="J592" s="61"/>
      <c r="K592" s="63"/>
      <c r="M592" s="61"/>
      <c r="N592" s="63"/>
      <c r="O592" s="61"/>
      <c r="R592" s="61"/>
      <c r="S592" s="63"/>
      <c r="U592" s="61"/>
      <c r="V592" s="63"/>
      <c r="X592" s="61"/>
    </row>
    <row r="593" spans="4:24">
      <c r="D593" s="61"/>
      <c r="G593" s="61"/>
      <c r="H593" s="63"/>
      <c r="J593" s="61"/>
      <c r="K593" s="63"/>
      <c r="M593" s="61"/>
      <c r="N593" s="63"/>
      <c r="O593" s="61"/>
      <c r="R593" s="61"/>
      <c r="S593" s="63"/>
      <c r="U593" s="61"/>
      <c r="V593" s="63"/>
      <c r="X593" s="61"/>
    </row>
    <row r="594" spans="4:24">
      <c r="D594" s="61"/>
      <c r="G594" s="61"/>
      <c r="H594" s="63"/>
      <c r="J594" s="61"/>
      <c r="K594" s="63"/>
      <c r="M594" s="61"/>
      <c r="N594" s="63"/>
      <c r="O594" s="61"/>
      <c r="R594" s="61"/>
      <c r="S594" s="63"/>
      <c r="U594" s="61"/>
      <c r="V594" s="63"/>
      <c r="X594" s="61"/>
    </row>
    <row r="595" spans="4:24">
      <c r="D595" s="61"/>
      <c r="G595" s="61"/>
      <c r="H595" s="63"/>
      <c r="J595" s="61"/>
      <c r="K595" s="63"/>
      <c r="M595" s="61"/>
      <c r="N595" s="63"/>
      <c r="O595" s="61"/>
      <c r="R595" s="61"/>
      <c r="S595" s="63"/>
      <c r="U595" s="61"/>
      <c r="V595" s="63"/>
      <c r="X595" s="61"/>
    </row>
    <row r="596" spans="4:24">
      <c r="D596" s="61"/>
      <c r="G596" s="61"/>
      <c r="H596" s="63"/>
      <c r="J596" s="61"/>
      <c r="K596" s="63"/>
      <c r="M596" s="61"/>
      <c r="N596" s="63"/>
      <c r="O596" s="61"/>
      <c r="R596" s="61"/>
      <c r="S596" s="63"/>
      <c r="U596" s="61"/>
      <c r="V596" s="63"/>
      <c r="X596" s="61"/>
    </row>
    <row r="597" spans="4:24">
      <c r="D597" s="61"/>
      <c r="G597" s="61"/>
      <c r="H597" s="63"/>
      <c r="J597" s="61"/>
      <c r="K597" s="63"/>
      <c r="M597" s="61"/>
      <c r="N597" s="63"/>
      <c r="O597" s="61"/>
      <c r="R597" s="61"/>
      <c r="S597" s="63"/>
      <c r="U597" s="61"/>
      <c r="V597" s="63"/>
      <c r="X597" s="61"/>
    </row>
    <row r="598" spans="4:24">
      <c r="D598" s="61"/>
      <c r="G598" s="61"/>
      <c r="H598" s="63"/>
      <c r="J598" s="61"/>
      <c r="K598" s="63"/>
      <c r="M598" s="61"/>
      <c r="N598" s="63"/>
      <c r="O598" s="61"/>
      <c r="R598" s="61"/>
      <c r="S598" s="63"/>
      <c r="U598" s="61"/>
      <c r="V598" s="63"/>
      <c r="X598" s="61"/>
    </row>
    <row r="599" spans="4:24">
      <c r="D599" s="61"/>
      <c r="G599" s="61"/>
      <c r="H599" s="63"/>
      <c r="J599" s="61"/>
      <c r="K599" s="63"/>
      <c r="M599" s="61"/>
      <c r="N599" s="63"/>
      <c r="O599" s="61"/>
      <c r="R599" s="61"/>
      <c r="S599" s="63"/>
      <c r="U599" s="61"/>
      <c r="V599" s="63"/>
      <c r="X599" s="61"/>
    </row>
    <row r="600" spans="4:24">
      <c r="D600" s="61"/>
      <c r="G600" s="61"/>
      <c r="H600" s="63"/>
      <c r="J600" s="61"/>
      <c r="K600" s="63"/>
      <c r="M600" s="61"/>
      <c r="N600" s="63"/>
      <c r="O600" s="61"/>
      <c r="R600" s="61"/>
      <c r="S600" s="63"/>
      <c r="U600" s="61"/>
      <c r="V600" s="63"/>
      <c r="X600" s="61"/>
    </row>
    <row r="601" spans="4:24">
      <c r="D601" s="61"/>
      <c r="G601" s="61"/>
      <c r="H601" s="63"/>
      <c r="J601" s="61"/>
      <c r="K601" s="63"/>
      <c r="M601" s="61"/>
      <c r="N601" s="63"/>
      <c r="O601" s="61"/>
      <c r="R601" s="61"/>
      <c r="S601" s="63"/>
      <c r="U601" s="61"/>
      <c r="V601" s="63"/>
      <c r="X601" s="61"/>
    </row>
    <row r="602" spans="4:24">
      <c r="D602" s="61"/>
      <c r="G602" s="61"/>
      <c r="H602" s="63"/>
      <c r="J602" s="61"/>
      <c r="K602" s="63"/>
      <c r="M602" s="61"/>
      <c r="N602" s="63"/>
      <c r="O602" s="61"/>
      <c r="R602" s="61"/>
      <c r="S602" s="63"/>
      <c r="U602" s="61"/>
      <c r="V602" s="63"/>
      <c r="X602" s="61"/>
    </row>
    <row r="603" spans="4:24">
      <c r="D603" s="61"/>
      <c r="G603" s="61"/>
      <c r="H603" s="63"/>
      <c r="J603" s="61"/>
      <c r="K603" s="63"/>
      <c r="M603" s="61"/>
      <c r="N603" s="63"/>
      <c r="O603" s="61"/>
      <c r="R603" s="61"/>
      <c r="S603" s="63"/>
      <c r="U603" s="61"/>
      <c r="V603" s="63"/>
      <c r="X603" s="61"/>
    </row>
    <row r="604" spans="4:24">
      <c r="D604" s="61"/>
      <c r="G604" s="61"/>
      <c r="H604" s="63"/>
      <c r="J604" s="61"/>
      <c r="K604" s="63"/>
      <c r="M604" s="61"/>
      <c r="N604" s="63"/>
      <c r="O604" s="61"/>
      <c r="R604" s="61"/>
      <c r="S604" s="63"/>
      <c r="U604" s="61"/>
      <c r="V604" s="63"/>
      <c r="X604" s="61"/>
    </row>
    <row r="605" spans="4:24">
      <c r="D605" s="61"/>
      <c r="G605" s="61"/>
      <c r="H605" s="63"/>
      <c r="J605" s="61"/>
      <c r="K605" s="63"/>
      <c r="M605" s="61"/>
      <c r="N605" s="63"/>
      <c r="O605" s="61"/>
      <c r="R605" s="61"/>
      <c r="S605" s="63"/>
      <c r="U605" s="61"/>
      <c r="V605" s="63"/>
      <c r="X605" s="61"/>
    </row>
    <row r="606" spans="4:24">
      <c r="D606" s="61"/>
      <c r="G606" s="61"/>
      <c r="H606" s="63"/>
      <c r="J606" s="61"/>
      <c r="K606" s="63"/>
      <c r="M606" s="61"/>
      <c r="N606" s="63"/>
      <c r="O606" s="61"/>
      <c r="R606" s="61"/>
      <c r="S606" s="63"/>
      <c r="U606" s="61"/>
      <c r="V606" s="63"/>
      <c r="X606" s="61"/>
    </row>
    <row r="607" spans="4:24">
      <c r="D607" s="61"/>
      <c r="G607" s="61"/>
      <c r="H607" s="63"/>
      <c r="J607" s="61"/>
      <c r="K607" s="63"/>
      <c r="M607" s="61"/>
      <c r="N607" s="63"/>
      <c r="O607" s="61"/>
      <c r="R607" s="61"/>
      <c r="S607" s="63"/>
      <c r="U607" s="61"/>
      <c r="V607" s="63"/>
      <c r="X607" s="61"/>
    </row>
    <row r="608" spans="4:24">
      <c r="D608" s="61"/>
      <c r="G608" s="61"/>
      <c r="H608" s="63"/>
      <c r="J608" s="61"/>
      <c r="K608" s="63"/>
      <c r="M608" s="61"/>
      <c r="N608" s="63"/>
      <c r="O608" s="61"/>
      <c r="R608" s="61"/>
      <c r="S608" s="63"/>
      <c r="U608" s="61"/>
      <c r="V608" s="63"/>
      <c r="X608" s="61"/>
    </row>
    <row r="609" spans="4:24">
      <c r="D609" s="61"/>
      <c r="G609" s="61"/>
      <c r="H609" s="63"/>
      <c r="J609" s="61"/>
      <c r="K609" s="63"/>
      <c r="M609" s="61"/>
      <c r="N609" s="63"/>
      <c r="O609" s="61"/>
      <c r="R609" s="61"/>
      <c r="S609" s="63"/>
      <c r="U609" s="61"/>
      <c r="V609" s="63"/>
      <c r="X609" s="61"/>
    </row>
    <row r="610" spans="4:24">
      <c r="D610" s="61"/>
      <c r="G610" s="61"/>
      <c r="H610" s="63"/>
      <c r="J610" s="61"/>
      <c r="K610" s="63"/>
      <c r="M610" s="61"/>
      <c r="N610" s="63"/>
      <c r="O610" s="61"/>
      <c r="R610" s="61"/>
      <c r="S610" s="63"/>
      <c r="U610" s="61"/>
      <c r="V610" s="63"/>
      <c r="X610" s="61"/>
    </row>
    <row r="611" spans="4:24">
      <c r="D611" s="61"/>
      <c r="G611" s="61"/>
      <c r="H611" s="63"/>
      <c r="J611" s="61"/>
      <c r="K611" s="63"/>
      <c r="M611" s="61"/>
      <c r="N611" s="63"/>
      <c r="O611" s="61"/>
      <c r="R611" s="61"/>
      <c r="S611" s="63"/>
      <c r="U611" s="61"/>
      <c r="V611" s="63"/>
      <c r="X611" s="61"/>
    </row>
    <row r="612" spans="4:24">
      <c r="D612" s="61"/>
      <c r="G612" s="61"/>
      <c r="H612" s="63"/>
      <c r="J612" s="61"/>
      <c r="K612" s="63"/>
      <c r="M612" s="61"/>
      <c r="N612" s="63"/>
      <c r="O612" s="61"/>
      <c r="R612" s="61"/>
      <c r="S612" s="63"/>
      <c r="U612" s="61"/>
      <c r="V612" s="63"/>
      <c r="X612" s="61"/>
    </row>
    <row r="613" spans="4:24">
      <c r="D613" s="61"/>
      <c r="G613" s="61"/>
      <c r="H613" s="63"/>
      <c r="J613" s="61"/>
      <c r="K613" s="63"/>
      <c r="M613" s="61"/>
      <c r="N613" s="63"/>
      <c r="O613" s="61"/>
      <c r="R613" s="61"/>
      <c r="S613" s="63"/>
      <c r="U613" s="61"/>
      <c r="V613" s="63"/>
      <c r="X613" s="61"/>
    </row>
    <row r="614" spans="4:24">
      <c r="D614" s="61"/>
      <c r="G614" s="61"/>
      <c r="H614" s="63"/>
      <c r="J614" s="61"/>
      <c r="K614" s="63"/>
      <c r="M614" s="61"/>
      <c r="N614" s="63"/>
      <c r="O614" s="61"/>
      <c r="R614" s="61"/>
      <c r="S614" s="63"/>
      <c r="U614" s="61"/>
      <c r="V614" s="63"/>
      <c r="X614" s="61"/>
    </row>
    <row r="615" spans="4:24">
      <c r="D615" s="61"/>
      <c r="G615" s="61"/>
      <c r="H615" s="63"/>
      <c r="J615" s="61"/>
      <c r="K615" s="63"/>
      <c r="M615" s="61"/>
      <c r="N615" s="63"/>
      <c r="O615" s="61"/>
      <c r="R615" s="61"/>
      <c r="S615" s="63"/>
      <c r="U615" s="61"/>
      <c r="V615" s="63"/>
      <c r="X615" s="61"/>
    </row>
    <row r="616" spans="4:24">
      <c r="D616" s="61"/>
      <c r="G616" s="61"/>
      <c r="H616" s="63"/>
      <c r="J616" s="61"/>
      <c r="K616" s="63"/>
      <c r="M616" s="61"/>
      <c r="N616" s="63"/>
      <c r="O616" s="61"/>
      <c r="R616" s="61"/>
      <c r="S616" s="63"/>
      <c r="U616" s="61"/>
      <c r="V616" s="63"/>
      <c r="X616" s="61"/>
    </row>
    <row r="617" spans="4:24">
      <c r="D617" s="61"/>
      <c r="G617" s="61"/>
      <c r="H617" s="63"/>
      <c r="J617" s="61"/>
      <c r="K617" s="63"/>
      <c r="M617" s="61"/>
      <c r="N617" s="63"/>
      <c r="O617" s="61"/>
      <c r="R617" s="61"/>
      <c r="S617" s="63"/>
      <c r="U617" s="61"/>
      <c r="V617" s="63"/>
      <c r="X617" s="61"/>
    </row>
    <row r="618" spans="4:24">
      <c r="D618" s="61"/>
      <c r="G618" s="61"/>
      <c r="H618" s="63"/>
      <c r="J618" s="61"/>
      <c r="K618" s="63"/>
      <c r="M618" s="61"/>
      <c r="N618" s="63"/>
      <c r="O618" s="61"/>
      <c r="R618" s="61"/>
      <c r="S618" s="63"/>
      <c r="U618" s="61"/>
      <c r="V618" s="63"/>
      <c r="X618" s="61"/>
    </row>
    <row r="619" spans="4:24">
      <c r="D619" s="61"/>
      <c r="G619" s="61"/>
      <c r="H619" s="63"/>
      <c r="J619" s="61"/>
      <c r="K619" s="63"/>
      <c r="M619" s="61"/>
      <c r="N619" s="63"/>
      <c r="O619" s="61"/>
      <c r="R619" s="61"/>
      <c r="S619" s="63"/>
      <c r="U619" s="61"/>
      <c r="V619" s="63"/>
      <c r="X619" s="61"/>
    </row>
    <row r="620" spans="4:24">
      <c r="D620" s="61"/>
      <c r="G620" s="61"/>
      <c r="H620" s="63"/>
      <c r="J620" s="61"/>
      <c r="K620" s="63"/>
      <c r="M620" s="61"/>
      <c r="N620" s="63"/>
      <c r="O620" s="61"/>
      <c r="R620" s="61"/>
      <c r="S620" s="63"/>
      <c r="U620" s="61"/>
      <c r="V620" s="63"/>
      <c r="X620" s="61"/>
    </row>
    <row r="621" spans="4:24">
      <c r="D621" s="61"/>
      <c r="G621" s="61"/>
      <c r="H621" s="63"/>
      <c r="J621" s="61"/>
      <c r="K621" s="63"/>
      <c r="M621" s="61"/>
      <c r="N621" s="63"/>
      <c r="O621" s="61"/>
      <c r="R621" s="61"/>
      <c r="S621" s="63"/>
      <c r="U621" s="61"/>
      <c r="V621" s="63"/>
      <c r="X621" s="61"/>
    </row>
    <row r="622" spans="4:24">
      <c r="D622" s="61"/>
      <c r="G622" s="61"/>
      <c r="H622" s="63"/>
      <c r="J622" s="61"/>
      <c r="K622" s="63"/>
      <c r="M622" s="61"/>
      <c r="N622" s="63"/>
      <c r="O622" s="61"/>
      <c r="R622" s="61"/>
      <c r="S622" s="63"/>
      <c r="U622" s="61"/>
      <c r="V622" s="63"/>
      <c r="X622" s="61"/>
    </row>
    <row r="623" spans="4:24">
      <c r="D623" s="61"/>
      <c r="G623" s="61"/>
      <c r="H623" s="63"/>
      <c r="J623" s="61"/>
      <c r="K623" s="63"/>
      <c r="M623" s="61"/>
      <c r="N623" s="63"/>
      <c r="O623" s="61"/>
      <c r="R623" s="61"/>
      <c r="S623" s="63"/>
      <c r="U623" s="61"/>
      <c r="V623" s="63"/>
      <c r="X623" s="61"/>
    </row>
    <row r="624" spans="4:24">
      <c r="D624" s="61"/>
      <c r="G624" s="61"/>
      <c r="H624" s="63"/>
      <c r="J624" s="61"/>
      <c r="K624" s="63"/>
      <c r="M624" s="61"/>
      <c r="N624" s="63"/>
      <c r="O624" s="61"/>
      <c r="R624" s="61"/>
      <c r="S624" s="63"/>
      <c r="U624" s="61"/>
      <c r="V624" s="63"/>
      <c r="X624" s="61"/>
    </row>
    <row r="625" spans="4:24">
      <c r="D625" s="61"/>
      <c r="G625" s="61"/>
      <c r="H625" s="63"/>
      <c r="J625" s="61"/>
      <c r="K625" s="63"/>
      <c r="M625" s="61"/>
      <c r="N625" s="63"/>
      <c r="O625" s="61"/>
      <c r="R625" s="61"/>
      <c r="S625" s="63"/>
      <c r="U625" s="61"/>
      <c r="V625" s="63"/>
      <c r="X625" s="61"/>
    </row>
    <row r="626" spans="4:24">
      <c r="D626" s="61"/>
      <c r="G626" s="61"/>
      <c r="H626" s="63"/>
      <c r="J626" s="61"/>
      <c r="K626" s="63"/>
      <c r="M626" s="61"/>
      <c r="N626" s="63"/>
      <c r="O626" s="61"/>
      <c r="R626" s="61"/>
      <c r="S626" s="63"/>
      <c r="U626" s="61"/>
      <c r="V626" s="63"/>
      <c r="X626" s="61"/>
    </row>
    <row r="627" spans="4:24">
      <c r="D627" s="61"/>
      <c r="G627" s="61"/>
      <c r="H627" s="63"/>
      <c r="J627" s="61"/>
      <c r="K627" s="63"/>
      <c r="M627" s="61"/>
      <c r="N627" s="63"/>
      <c r="O627" s="61"/>
      <c r="R627" s="61"/>
      <c r="S627" s="63"/>
      <c r="U627" s="61"/>
      <c r="V627" s="63"/>
      <c r="X627" s="61"/>
    </row>
    <row r="628" spans="4:24">
      <c r="D628" s="61"/>
      <c r="G628" s="61"/>
      <c r="H628" s="63"/>
      <c r="J628" s="61"/>
      <c r="K628" s="63"/>
      <c r="M628" s="61"/>
      <c r="N628" s="63"/>
      <c r="O628" s="61"/>
      <c r="R628" s="61"/>
      <c r="S628" s="63"/>
      <c r="U628" s="61"/>
      <c r="V628" s="63"/>
      <c r="X628" s="61"/>
    </row>
    <row r="629" spans="4:24">
      <c r="D629" s="61"/>
      <c r="G629" s="61"/>
      <c r="H629" s="63"/>
      <c r="J629" s="61"/>
      <c r="K629" s="63"/>
      <c r="M629" s="61"/>
      <c r="N629" s="63"/>
      <c r="O629" s="61"/>
      <c r="R629" s="61"/>
      <c r="S629" s="63"/>
      <c r="U629" s="61"/>
      <c r="V629" s="63"/>
      <c r="X629" s="61"/>
    </row>
    <row r="630" spans="4:24">
      <c r="D630" s="61"/>
      <c r="G630" s="61"/>
      <c r="H630" s="63"/>
      <c r="J630" s="61"/>
      <c r="K630" s="63"/>
      <c r="M630" s="61"/>
      <c r="N630" s="63"/>
      <c r="O630" s="61"/>
      <c r="R630" s="61"/>
      <c r="S630" s="63"/>
      <c r="U630" s="61"/>
      <c r="V630" s="63"/>
      <c r="X630" s="61"/>
    </row>
    <row r="631" spans="4:24">
      <c r="D631" s="61"/>
      <c r="G631" s="61"/>
      <c r="H631" s="63"/>
      <c r="J631" s="61"/>
      <c r="K631" s="63"/>
      <c r="M631" s="61"/>
      <c r="N631" s="63"/>
      <c r="O631" s="61"/>
      <c r="R631" s="61"/>
      <c r="S631" s="63"/>
      <c r="U631" s="61"/>
      <c r="V631" s="63"/>
      <c r="X631" s="61"/>
    </row>
    <row r="632" spans="4:24">
      <c r="D632" s="61"/>
      <c r="G632" s="61"/>
      <c r="H632" s="63"/>
      <c r="J632" s="61"/>
      <c r="K632" s="63"/>
      <c r="M632" s="61"/>
      <c r="N632" s="63"/>
      <c r="O632" s="61"/>
      <c r="R632" s="61"/>
      <c r="S632" s="63"/>
      <c r="U632" s="61"/>
      <c r="V632" s="63"/>
      <c r="X632" s="61"/>
    </row>
    <row r="633" spans="4:24">
      <c r="D633" s="61"/>
      <c r="G633" s="61"/>
      <c r="H633" s="63"/>
      <c r="J633" s="61"/>
      <c r="K633" s="63"/>
      <c r="M633" s="61"/>
      <c r="N633" s="63"/>
      <c r="O633" s="61"/>
      <c r="R633" s="61"/>
      <c r="S633" s="63"/>
      <c r="U633" s="61"/>
      <c r="V633" s="63"/>
      <c r="X633" s="61"/>
    </row>
    <row r="634" spans="4:24">
      <c r="D634" s="61"/>
      <c r="G634" s="61"/>
      <c r="H634" s="63"/>
      <c r="J634" s="61"/>
      <c r="K634" s="63"/>
      <c r="M634" s="61"/>
      <c r="N634" s="63"/>
      <c r="O634" s="61"/>
      <c r="R634" s="61"/>
      <c r="S634" s="63"/>
      <c r="U634" s="61"/>
      <c r="V634" s="63"/>
      <c r="X634" s="61"/>
    </row>
    <row r="635" spans="4:24">
      <c r="D635" s="61"/>
      <c r="G635" s="61"/>
      <c r="H635" s="63"/>
      <c r="J635" s="61"/>
      <c r="K635" s="63"/>
      <c r="M635" s="61"/>
      <c r="N635" s="63"/>
      <c r="O635" s="61"/>
      <c r="R635" s="61"/>
      <c r="S635" s="63"/>
      <c r="U635" s="61"/>
      <c r="V635" s="63"/>
      <c r="X635" s="61"/>
    </row>
    <row r="636" spans="4:24">
      <c r="D636" s="61"/>
      <c r="G636" s="61"/>
      <c r="H636" s="63"/>
      <c r="J636" s="61"/>
      <c r="K636" s="63"/>
      <c r="M636" s="61"/>
      <c r="N636" s="63"/>
      <c r="O636" s="61"/>
      <c r="R636" s="61"/>
      <c r="S636" s="63"/>
      <c r="U636" s="61"/>
      <c r="V636" s="63"/>
      <c r="X636" s="61"/>
    </row>
    <row r="637" spans="4:24">
      <c r="D637" s="61"/>
      <c r="G637" s="61"/>
      <c r="H637" s="63"/>
      <c r="J637" s="61"/>
      <c r="K637" s="63"/>
      <c r="M637" s="61"/>
      <c r="N637" s="63"/>
      <c r="O637" s="61"/>
      <c r="R637" s="61"/>
      <c r="S637" s="63"/>
      <c r="U637" s="61"/>
      <c r="V637" s="63"/>
      <c r="X637" s="61"/>
    </row>
    <row r="638" spans="4:24">
      <c r="D638" s="61"/>
      <c r="G638" s="61"/>
      <c r="H638" s="63"/>
      <c r="J638" s="61"/>
      <c r="K638" s="63"/>
      <c r="M638" s="61"/>
      <c r="N638" s="63"/>
      <c r="O638" s="61"/>
      <c r="R638" s="61"/>
      <c r="S638" s="63"/>
      <c r="U638" s="61"/>
      <c r="V638" s="63"/>
      <c r="X638" s="61"/>
    </row>
    <row r="639" spans="4:24">
      <c r="D639" s="61"/>
      <c r="G639" s="61"/>
      <c r="H639" s="63"/>
      <c r="J639" s="61"/>
      <c r="K639" s="63"/>
      <c r="M639" s="61"/>
      <c r="N639" s="63"/>
      <c r="O639" s="61"/>
      <c r="R639" s="61"/>
      <c r="S639" s="63"/>
      <c r="U639" s="61"/>
      <c r="V639" s="63"/>
      <c r="X639" s="61"/>
    </row>
    <row r="640" spans="4:24">
      <c r="D640" s="61"/>
      <c r="G640" s="61"/>
      <c r="H640" s="63"/>
      <c r="J640" s="61"/>
      <c r="K640" s="63"/>
      <c r="M640" s="61"/>
      <c r="N640" s="63"/>
      <c r="O640" s="61"/>
      <c r="R640" s="61"/>
      <c r="S640" s="63"/>
      <c r="U640" s="61"/>
      <c r="V640" s="63"/>
      <c r="X640" s="61"/>
    </row>
    <row r="641" spans="4:24">
      <c r="D641" s="61"/>
      <c r="G641" s="61"/>
      <c r="H641" s="63"/>
      <c r="J641" s="61"/>
      <c r="K641" s="63"/>
      <c r="M641" s="61"/>
      <c r="N641" s="63"/>
      <c r="O641" s="61"/>
      <c r="R641" s="61"/>
      <c r="S641" s="63"/>
      <c r="U641" s="61"/>
      <c r="V641" s="63"/>
      <c r="X641" s="61"/>
    </row>
    <row r="642" spans="4:24">
      <c r="D642" s="61"/>
      <c r="G642" s="61"/>
      <c r="H642" s="63"/>
      <c r="J642" s="61"/>
      <c r="K642" s="63"/>
      <c r="M642" s="61"/>
      <c r="N642" s="63"/>
      <c r="O642" s="61"/>
      <c r="R642" s="61"/>
      <c r="S642" s="63"/>
      <c r="U642" s="61"/>
      <c r="V642" s="63"/>
      <c r="X642" s="61"/>
    </row>
    <row r="643" spans="4:24">
      <c r="D643" s="61"/>
      <c r="G643" s="61"/>
      <c r="H643" s="63"/>
      <c r="J643" s="61"/>
      <c r="K643" s="63"/>
      <c r="M643" s="61"/>
      <c r="N643" s="63"/>
      <c r="O643" s="61"/>
      <c r="R643" s="61"/>
      <c r="S643" s="63"/>
      <c r="U643" s="61"/>
      <c r="V643" s="63"/>
      <c r="X643" s="61"/>
    </row>
    <row r="644" spans="4:24">
      <c r="D644" s="61"/>
      <c r="G644" s="61"/>
      <c r="H644" s="63"/>
      <c r="J644" s="61"/>
      <c r="K644" s="63"/>
      <c r="M644" s="61"/>
      <c r="N644" s="63"/>
      <c r="O644" s="61"/>
      <c r="R644" s="61"/>
      <c r="S644" s="63"/>
      <c r="U644" s="61"/>
      <c r="V644" s="63"/>
      <c r="X644" s="61"/>
    </row>
    <row r="645" spans="4:24">
      <c r="D645" s="61"/>
      <c r="G645" s="61"/>
      <c r="H645" s="63"/>
      <c r="J645" s="61"/>
      <c r="K645" s="63"/>
      <c r="M645" s="61"/>
      <c r="N645" s="63"/>
      <c r="O645" s="61"/>
      <c r="R645" s="61"/>
      <c r="S645" s="63"/>
      <c r="U645" s="61"/>
      <c r="V645" s="63"/>
      <c r="X645" s="61"/>
    </row>
    <row r="646" spans="4:24">
      <c r="D646" s="61"/>
      <c r="G646" s="61"/>
      <c r="H646" s="63"/>
      <c r="J646" s="61"/>
      <c r="K646" s="63"/>
      <c r="M646" s="61"/>
      <c r="N646" s="63"/>
      <c r="O646" s="61"/>
      <c r="R646" s="61"/>
      <c r="S646" s="63"/>
      <c r="U646" s="61"/>
      <c r="V646" s="63"/>
      <c r="X646" s="61"/>
    </row>
    <row r="647" spans="4:24">
      <c r="D647" s="61"/>
      <c r="G647" s="61"/>
      <c r="H647" s="63"/>
      <c r="J647" s="61"/>
      <c r="K647" s="63"/>
      <c r="M647" s="61"/>
      <c r="N647" s="63"/>
      <c r="O647" s="61"/>
      <c r="R647" s="61"/>
      <c r="S647" s="63"/>
      <c r="U647" s="61"/>
      <c r="V647" s="63"/>
      <c r="X647" s="61"/>
    </row>
    <row r="648" spans="4:24">
      <c r="D648" s="61"/>
      <c r="G648" s="61"/>
      <c r="H648" s="63"/>
      <c r="J648" s="61"/>
      <c r="K648" s="63"/>
      <c r="M648" s="61"/>
      <c r="N648" s="63"/>
      <c r="O648" s="61"/>
      <c r="R648" s="61"/>
      <c r="S648" s="63"/>
      <c r="U648" s="61"/>
      <c r="V648" s="63"/>
      <c r="X648" s="61"/>
    </row>
    <row r="649" spans="4:24">
      <c r="D649" s="61"/>
      <c r="G649" s="61"/>
      <c r="H649" s="63"/>
      <c r="J649" s="61"/>
      <c r="K649" s="63"/>
      <c r="M649" s="61"/>
      <c r="N649" s="63"/>
      <c r="O649" s="61"/>
      <c r="R649" s="61"/>
      <c r="S649" s="63"/>
      <c r="U649" s="61"/>
      <c r="V649" s="63"/>
      <c r="X649" s="61"/>
    </row>
    <row r="650" spans="4:24">
      <c r="D650" s="61"/>
      <c r="G650" s="61"/>
      <c r="H650" s="63"/>
      <c r="J650" s="61"/>
      <c r="K650" s="63"/>
      <c r="M650" s="61"/>
      <c r="N650" s="63"/>
      <c r="O650" s="61"/>
      <c r="R650" s="61"/>
      <c r="S650" s="63"/>
      <c r="U650" s="61"/>
      <c r="V650" s="63"/>
      <c r="X650" s="61"/>
    </row>
    <row r="651" spans="4:24">
      <c r="D651" s="61"/>
      <c r="G651" s="61"/>
      <c r="H651" s="63"/>
      <c r="J651" s="61"/>
      <c r="K651" s="63"/>
      <c r="M651" s="61"/>
      <c r="N651" s="63"/>
      <c r="O651" s="61"/>
      <c r="R651" s="61"/>
      <c r="S651" s="63"/>
      <c r="U651" s="61"/>
      <c r="V651" s="63"/>
      <c r="X651" s="61"/>
    </row>
    <row r="652" spans="4:24">
      <c r="D652" s="61"/>
      <c r="G652" s="61"/>
      <c r="H652" s="63"/>
      <c r="J652" s="61"/>
      <c r="K652" s="63"/>
      <c r="M652" s="61"/>
      <c r="N652" s="63"/>
      <c r="O652" s="61"/>
      <c r="R652" s="61"/>
      <c r="S652" s="63"/>
      <c r="U652" s="61"/>
      <c r="V652" s="63"/>
      <c r="X652" s="61"/>
    </row>
    <row r="653" spans="4:24">
      <c r="D653" s="61"/>
      <c r="G653" s="61"/>
      <c r="H653" s="63"/>
      <c r="J653" s="61"/>
      <c r="K653" s="63"/>
      <c r="M653" s="61"/>
      <c r="N653" s="63"/>
      <c r="O653" s="61"/>
      <c r="R653" s="61"/>
      <c r="S653" s="63"/>
      <c r="U653" s="61"/>
      <c r="V653" s="63"/>
      <c r="X653" s="61"/>
    </row>
    <row r="654" spans="4:24">
      <c r="D654" s="61"/>
      <c r="G654" s="61"/>
      <c r="H654" s="63"/>
      <c r="J654" s="61"/>
      <c r="K654" s="63"/>
      <c r="M654" s="61"/>
      <c r="N654" s="63"/>
      <c r="O654" s="61"/>
      <c r="R654" s="61"/>
      <c r="S654" s="63"/>
      <c r="U654" s="61"/>
      <c r="V654" s="63"/>
      <c r="X654" s="61"/>
    </row>
    <row r="655" spans="4:24">
      <c r="D655" s="61"/>
      <c r="G655" s="61"/>
      <c r="H655" s="63"/>
      <c r="J655" s="61"/>
      <c r="K655" s="63"/>
      <c r="M655" s="61"/>
      <c r="N655" s="63"/>
      <c r="O655" s="61"/>
      <c r="R655" s="61"/>
      <c r="S655" s="63"/>
      <c r="U655" s="61"/>
      <c r="V655" s="63"/>
      <c r="X655" s="61"/>
    </row>
    <row r="656" spans="4:24">
      <c r="D656" s="61"/>
      <c r="G656" s="61"/>
      <c r="H656" s="63"/>
      <c r="J656" s="61"/>
      <c r="K656" s="63"/>
      <c r="M656" s="61"/>
      <c r="N656" s="63"/>
      <c r="O656" s="61"/>
      <c r="R656" s="61"/>
      <c r="S656" s="63"/>
      <c r="U656" s="61"/>
      <c r="V656" s="63"/>
      <c r="X656" s="61"/>
    </row>
    <row r="657" spans="4:24">
      <c r="D657" s="61"/>
      <c r="G657" s="61"/>
      <c r="H657" s="63"/>
      <c r="J657" s="61"/>
      <c r="K657" s="63"/>
      <c r="M657" s="61"/>
      <c r="N657" s="63"/>
      <c r="O657" s="61"/>
      <c r="R657" s="61"/>
      <c r="S657" s="63"/>
      <c r="U657" s="61"/>
      <c r="V657" s="63"/>
      <c r="X657" s="61"/>
    </row>
    <row r="658" spans="4:24">
      <c r="D658" s="61"/>
      <c r="G658" s="61"/>
      <c r="H658" s="63"/>
      <c r="J658" s="61"/>
      <c r="K658" s="63"/>
      <c r="M658" s="61"/>
      <c r="N658" s="63"/>
      <c r="O658" s="61"/>
      <c r="R658" s="61"/>
      <c r="S658" s="63"/>
      <c r="U658" s="61"/>
      <c r="V658" s="63"/>
      <c r="X658" s="61"/>
    </row>
    <row r="659" spans="4:24">
      <c r="D659" s="61"/>
      <c r="G659" s="61"/>
      <c r="H659" s="63"/>
      <c r="J659" s="61"/>
      <c r="K659" s="63"/>
      <c r="M659" s="61"/>
      <c r="N659" s="63"/>
      <c r="O659" s="61"/>
      <c r="R659" s="61"/>
      <c r="S659" s="63"/>
      <c r="U659" s="61"/>
      <c r="V659" s="63"/>
      <c r="X659" s="61"/>
    </row>
    <row r="660" spans="4:24">
      <c r="D660" s="61"/>
      <c r="G660" s="61"/>
      <c r="H660" s="63"/>
      <c r="J660" s="61"/>
      <c r="K660" s="63"/>
      <c r="M660" s="61"/>
      <c r="N660" s="63"/>
      <c r="O660" s="61"/>
      <c r="R660" s="61"/>
      <c r="S660" s="63"/>
      <c r="U660" s="61"/>
      <c r="V660" s="63"/>
      <c r="X660" s="61"/>
    </row>
    <row r="661" spans="4:24">
      <c r="D661" s="61"/>
      <c r="G661" s="61"/>
      <c r="H661" s="63"/>
      <c r="J661" s="61"/>
      <c r="K661" s="63"/>
      <c r="M661" s="61"/>
      <c r="N661" s="63"/>
      <c r="O661" s="61"/>
      <c r="R661" s="61"/>
      <c r="S661" s="63"/>
      <c r="U661" s="61"/>
      <c r="V661" s="63"/>
      <c r="X661" s="61"/>
    </row>
    <row r="662" spans="4:24">
      <c r="D662" s="61"/>
      <c r="G662" s="61"/>
      <c r="H662" s="63"/>
      <c r="J662" s="61"/>
      <c r="K662" s="63"/>
      <c r="M662" s="61"/>
      <c r="N662" s="63"/>
      <c r="O662" s="61"/>
      <c r="R662" s="61"/>
      <c r="S662" s="63"/>
      <c r="U662" s="61"/>
      <c r="V662" s="63"/>
      <c r="X662" s="61"/>
    </row>
    <row r="663" spans="4:24">
      <c r="D663" s="61"/>
      <c r="G663" s="61"/>
      <c r="H663" s="63"/>
      <c r="J663" s="61"/>
      <c r="K663" s="63"/>
      <c r="M663" s="61"/>
      <c r="N663" s="63"/>
      <c r="O663" s="61"/>
      <c r="R663" s="61"/>
      <c r="S663" s="63"/>
      <c r="U663" s="61"/>
      <c r="V663" s="63"/>
      <c r="X663" s="61"/>
    </row>
    <row r="664" spans="4:24">
      <c r="D664" s="61"/>
      <c r="G664" s="61"/>
      <c r="H664" s="63"/>
      <c r="J664" s="61"/>
      <c r="K664" s="63"/>
      <c r="M664" s="61"/>
      <c r="N664" s="63"/>
      <c r="O664" s="61"/>
      <c r="R664" s="61"/>
      <c r="S664" s="63"/>
      <c r="U664" s="61"/>
      <c r="V664" s="63"/>
      <c r="X664" s="61"/>
    </row>
    <row r="665" spans="4:24">
      <c r="D665" s="61"/>
      <c r="G665" s="61"/>
      <c r="H665" s="63"/>
      <c r="J665" s="61"/>
      <c r="K665" s="63"/>
      <c r="M665" s="61"/>
      <c r="N665" s="63"/>
      <c r="O665" s="61"/>
      <c r="R665" s="61"/>
      <c r="S665" s="63"/>
      <c r="U665" s="61"/>
      <c r="V665" s="63"/>
      <c r="X665" s="61"/>
    </row>
    <row r="666" spans="4:24">
      <c r="D666" s="61"/>
      <c r="G666" s="61"/>
      <c r="H666" s="63"/>
      <c r="J666" s="61"/>
      <c r="K666" s="63"/>
      <c r="M666" s="61"/>
      <c r="N666" s="63"/>
      <c r="O666" s="61"/>
      <c r="R666" s="61"/>
      <c r="S666" s="63"/>
      <c r="U666" s="61"/>
      <c r="V666" s="63"/>
      <c r="X666" s="61"/>
    </row>
    <row r="667" spans="4:24">
      <c r="D667" s="61"/>
      <c r="G667" s="61"/>
      <c r="H667" s="63"/>
      <c r="J667" s="61"/>
      <c r="K667" s="63"/>
      <c r="M667" s="61"/>
      <c r="N667" s="63"/>
      <c r="O667" s="61"/>
      <c r="R667" s="61"/>
      <c r="S667" s="63"/>
      <c r="U667" s="61"/>
      <c r="V667" s="63"/>
      <c r="X667" s="61"/>
    </row>
    <row r="668" spans="4:24">
      <c r="D668" s="61"/>
      <c r="G668" s="61"/>
      <c r="H668" s="63"/>
      <c r="J668" s="61"/>
      <c r="K668" s="63"/>
      <c r="M668" s="61"/>
      <c r="N668" s="63"/>
      <c r="O668" s="61"/>
      <c r="R668" s="61"/>
      <c r="S668" s="63"/>
      <c r="U668" s="61"/>
      <c r="V668" s="63"/>
      <c r="X668" s="61"/>
    </row>
    <row r="669" spans="4:24">
      <c r="D669" s="61"/>
      <c r="G669" s="61"/>
      <c r="H669" s="63"/>
      <c r="J669" s="61"/>
      <c r="K669" s="63"/>
      <c r="M669" s="61"/>
      <c r="N669" s="63"/>
      <c r="O669" s="61"/>
      <c r="R669" s="61"/>
      <c r="S669" s="63"/>
      <c r="U669" s="61"/>
      <c r="V669" s="63"/>
      <c r="X669" s="61"/>
    </row>
    <row r="670" spans="4:24">
      <c r="D670" s="61"/>
      <c r="G670" s="61"/>
      <c r="H670" s="63"/>
      <c r="J670" s="61"/>
      <c r="K670" s="63"/>
      <c r="M670" s="61"/>
      <c r="N670" s="63"/>
      <c r="O670" s="61"/>
      <c r="R670" s="61"/>
      <c r="S670" s="63"/>
      <c r="U670" s="61"/>
      <c r="V670" s="63"/>
      <c r="X670" s="61"/>
    </row>
    <row r="671" spans="4:24">
      <c r="D671" s="61"/>
      <c r="G671" s="61"/>
      <c r="H671" s="63"/>
      <c r="J671" s="61"/>
      <c r="K671" s="63"/>
      <c r="M671" s="61"/>
      <c r="N671" s="63"/>
      <c r="O671" s="61"/>
      <c r="R671" s="61"/>
      <c r="S671" s="63"/>
      <c r="U671" s="61"/>
      <c r="V671" s="63"/>
      <c r="X671" s="61"/>
    </row>
    <row r="672" spans="4:24">
      <c r="D672" s="61"/>
      <c r="G672" s="61"/>
      <c r="H672" s="63"/>
      <c r="J672" s="61"/>
      <c r="K672" s="63"/>
      <c r="M672" s="61"/>
      <c r="N672" s="63"/>
      <c r="O672" s="61"/>
      <c r="R672" s="61"/>
      <c r="S672" s="63"/>
      <c r="U672" s="61"/>
      <c r="V672" s="63"/>
      <c r="X672" s="61"/>
    </row>
    <row r="673" spans="4:24">
      <c r="D673" s="61"/>
      <c r="G673" s="61"/>
      <c r="H673" s="63"/>
      <c r="J673" s="61"/>
      <c r="K673" s="63"/>
      <c r="M673" s="61"/>
      <c r="N673" s="63"/>
      <c r="O673" s="61"/>
      <c r="R673" s="61"/>
      <c r="S673" s="63"/>
      <c r="U673" s="61"/>
      <c r="V673" s="63"/>
      <c r="X673" s="61"/>
    </row>
    <row r="674" spans="4:24">
      <c r="D674" s="61"/>
      <c r="G674" s="61"/>
      <c r="H674" s="63"/>
      <c r="J674" s="61"/>
      <c r="K674" s="63"/>
      <c r="M674" s="61"/>
      <c r="N674" s="63"/>
      <c r="O674" s="61"/>
      <c r="R674" s="61"/>
      <c r="S674" s="63"/>
      <c r="U674" s="61"/>
      <c r="V674" s="63"/>
      <c r="X674" s="61"/>
    </row>
    <row r="675" spans="4:24">
      <c r="D675" s="61"/>
      <c r="G675" s="61"/>
      <c r="H675" s="63"/>
      <c r="J675" s="61"/>
      <c r="K675" s="63"/>
      <c r="M675" s="61"/>
      <c r="N675" s="63"/>
      <c r="O675" s="61"/>
      <c r="R675" s="61"/>
      <c r="S675" s="63"/>
      <c r="U675" s="61"/>
      <c r="V675" s="63"/>
      <c r="X675" s="61"/>
    </row>
    <row r="676" spans="4:24">
      <c r="D676" s="61"/>
      <c r="G676" s="61"/>
      <c r="H676" s="63"/>
      <c r="J676" s="61"/>
      <c r="K676" s="63"/>
      <c r="M676" s="61"/>
      <c r="N676" s="63"/>
      <c r="O676" s="61"/>
      <c r="R676" s="61"/>
      <c r="S676" s="63"/>
      <c r="U676" s="61"/>
      <c r="V676" s="63"/>
      <c r="X676" s="61"/>
    </row>
    <row r="677" spans="4:24">
      <c r="D677" s="61"/>
      <c r="G677" s="61"/>
      <c r="H677" s="63"/>
      <c r="J677" s="61"/>
      <c r="K677" s="63"/>
      <c r="M677" s="61"/>
      <c r="N677" s="63"/>
      <c r="O677" s="61"/>
      <c r="R677" s="61"/>
      <c r="S677" s="63"/>
      <c r="U677" s="61"/>
      <c r="V677" s="63"/>
      <c r="X677" s="61"/>
    </row>
    <row r="678" spans="4:24">
      <c r="D678" s="61"/>
      <c r="G678" s="61"/>
      <c r="H678" s="63"/>
      <c r="J678" s="61"/>
      <c r="K678" s="63"/>
      <c r="M678" s="61"/>
      <c r="N678" s="63"/>
      <c r="O678" s="61"/>
      <c r="R678" s="61"/>
      <c r="S678" s="63"/>
      <c r="U678" s="61"/>
      <c r="V678" s="63"/>
      <c r="X678" s="61"/>
    </row>
    <row r="679" spans="4:24">
      <c r="D679" s="61"/>
      <c r="G679" s="61"/>
      <c r="H679" s="63"/>
      <c r="J679" s="61"/>
      <c r="K679" s="63"/>
      <c r="M679" s="61"/>
      <c r="N679" s="63"/>
      <c r="O679" s="61"/>
      <c r="R679" s="61"/>
      <c r="S679" s="63"/>
      <c r="U679" s="61"/>
      <c r="V679" s="63"/>
      <c r="X679" s="61"/>
    </row>
    <row r="680" spans="4:24">
      <c r="D680" s="61"/>
      <c r="G680" s="61"/>
      <c r="H680" s="63"/>
      <c r="J680" s="61"/>
      <c r="K680" s="63"/>
      <c r="M680" s="61"/>
      <c r="N680" s="63"/>
      <c r="O680" s="61"/>
      <c r="R680" s="61"/>
      <c r="S680" s="63"/>
      <c r="U680" s="61"/>
      <c r="V680" s="63"/>
      <c r="X680" s="61"/>
    </row>
    <row r="681" spans="4:24">
      <c r="D681" s="61"/>
      <c r="G681" s="61"/>
      <c r="H681" s="63"/>
      <c r="J681" s="61"/>
      <c r="K681" s="63"/>
      <c r="M681" s="61"/>
      <c r="N681" s="63"/>
      <c r="O681" s="61"/>
      <c r="R681" s="61"/>
      <c r="S681" s="63"/>
      <c r="U681" s="61"/>
      <c r="V681" s="63"/>
      <c r="X681" s="61"/>
    </row>
    <row r="682" spans="4:24">
      <c r="D682" s="61"/>
      <c r="G682" s="61"/>
      <c r="H682" s="63"/>
      <c r="J682" s="61"/>
      <c r="K682" s="63"/>
      <c r="M682" s="61"/>
      <c r="N682" s="63"/>
      <c r="O682" s="61"/>
      <c r="R682" s="61"/>
      <c r="S682" s="63"/>
      <c r="U682" s="61"/>
      <c r="V682" s="63"/>
      <c r="X682" s="61"/>
    </row>
    <row r="683" spans="4:24">
      <c r="D683" s="61"/>
      <c r="G683" s="61"/>
      <c r="H683" s="63"/>
      <c r="J683" s="61"/>
      <c r="K683" s="63"/>
      <c r="M683" s="61"/>
      <c r="N683" s="63"/>
      <c r="O683" s="61"/>
      <c r="R683" s="61"/>
      <c r="S683" s="63"/>
      <c r="U683" s="61"/>
      <c r="V683" s="63"/>
      <c r="X683" s="61"/>
    </row>
    <row r="684" spans="4:24">
      <c r="D684" s="61"/>
      <c r="G684" s="61"/>
      <c r="H684" s="63"/>
      <c r="J684" s="61"/>
      <c r="K684" s="63"/>
      <c r="M684" s="61"/>
      <c r="N684" s="63"/>
      <c r="O684" s="61"/>
      <c r="R684" s="61"/>
      <c r="S684" s="63"/>
      <c r="U684" s="61"/>
      <c r="V684" s="63"/>
      <c r="X684" s="61"/>
    </row>
    <row r="685" spans="4:24">
      <c r="D685" s="61"/>
      <c r="G685" s="61"/>
      <c r="H685" s="63"/>
      <c r="J685" s="61"/>
      <c r="K685" s="63"/>
      <c r="M685" s="61"/>
      <c r="N685" s="63"/>
      <c r="O685" s="61"/>
      <c r="R685" s="61"/>
      <c r="S685" s="63"/>
      <c r="U685" s="61"/>
      <c r="V685" s="63"/>
      <c r="X685" s="61"/>
    </row>
    <row r="686" spans="4:24">
      <c r="D686" s="61"/>
      <c r="G686" s="61"/>
      <c r="H686" s="63"/>
      <c r="J686" s="61"/>
      <c r="K686" s="63"/>
      <c r="M686" s="61"/>
      <c r="N686" s="63"/>
      <c r="O686" s="61"/>
      <c r="R686" s="61"/>
      <c r="S686" s="63"/>
      <c r="U686" s="61"/>
      <c r="V686" s="63"/>
      <c r="X686" s="61"/>
    </row>
    <row r="687" spans="4:24">
      <c r="D687" s="61"/>
      <c r="G687" s="61"/>
      <c r="H687" s="63"/>
      <c r="J687" s="61"/>
      <c r="K687" s="63"/>
      <c r="M687" s="61"/>
      <c r="N687" s="63"/>
      <c r="O687" s="61"/>
      <c r="R687" s="61"/>
      <c r="S687" s="63"/>
      <c r="U687" s="61"/>
      <c r="V687" s="63"/>
      <c r="X687" s="61"/>
    </row>
    <row r="688" spans="4:24">
      <c r="D688" s="61"/>
      <c r="G688" s="61"/>
      <c r="H688" s="63"/>
      <c r="J688" s="61"/>
      <c r="K688" s="63"/>
      <c r="M688" s="61"/>
      <c r="N688" s="63"/>
      <c r="O688" s="61"/>
      <c r="R688" s="61"/>
      <c r="S688" s="63"/>
      <c r="U688" s="61"/>
      <c r="V688" s="63"/>
      <c r="X688" s="61"/>
    </row>
    <row r="689" spans="4:24">
      <c r="D689" s="61"/>
      <c r="G689" s="61"/>
      <c r="H689" s="63"/>
      <c r="J689" s="61"/>
      <c r="K689" s="63"/>
      <c r="M689" s="61"/>
      <c r="N689" s="63"/>
      <c r="O689" s="61"/>
      <c r="R689" s="61"/>
      <c r="S689" s="63"/>
      <c r="U689" s="61"/>
      <c r="V689" s="63"/>
      <c r="X689" s="61"/>
    </row>
    <row r="690" spans="4:24">
      <c r="D690" s="61"/>
      <c r="G690" s="61"/>
      <c r="H690" s="63"/>
      <c r="J690" s="61"/>
      <c r="K690" s="63"/>
      <c r="M690" s="61"/>
      <c r="N690" s="63"/>
      <c r="O690" s="61"/>
      <c r="R690" s="61"/>
      <c r="S690" s="63"/>
      <c r="U690" s="61"/>
      <c r="V690" s="63"/>
      <c r="X690" s="61"/>
    </row>
    <row r="691" spans="4:24">
      <c r="D691" s="61"/>
      <c r="G691" s="61"/>
      <c r="H691" s="63"/>
      <c r="J691" s="61"/>
      <c r="K691" s="63"/>
      <c r="M691" s="61"/>
      <c r="N691" s="63"/>
      <c r="O691" s="61"/>
      <c r="R691" s="61"/>
      <c r="S691" s="63"/>
      <c r="U691" s="61"/>
      <c r="V691" s="63"/>
      <c r="X691" s="61"/>
    </row>
    <row r="692" spans="4:24">
      <c r="D692" s="61"/>
      <c r="G692" s="61"/>
      <c r="H692" s="63"/>
      <c r="J692" s="61"/>
      <c r="K692" s="63"/>
      <c r="M692" s="61"/>
      <c r="N692" s="63"/>
      <c r="O692" s="61"/>
      <c r="R692" s="61"/>
      <c r="S692" s="63"/>
      <c r="U692" s="61"/>
      <c r="V692" s="63"/>
      <c r="X692" s="61"/>
    </row>
    <row r="693" spans="4:24">
      <c r="D693" s="61"/>
      <c r="G693" s="61"/>
      <c r="H693" s="63"/>
      <c r="J693" s="61"/>
      <c r="K693" s="63"/>
      <c r="M693" s="61"/>
      <c r="N693" s="63"/>
      <c r="O693" s="61"/>
      <c r="R693" s="61"/>
      <c r="S693" s="63"/>
      <c r="U693" s="61"/>
      <c r="V693" s="63"/>
      <c r="X693" s="61"/>
    </row>
    <row r="694" spans="4:24">
      <c r="D694" s="61"/>
      <c r="G694" s="61"/>
      <c r="H694" s="63"/>
      <c r="J694" s="61"/>
      <c r="K694" s="63"/>
      <c r="M694" s="61"/>
      <c r="N694" s="63"/>
      <c r="O694" s="61"/>
      <c r="R694" s="61"/>
      <c r="S694" s="63"/>
      <c r="U694" s="61"/>
      <c r="V694" s="63"/>
      <c r="X694" s="61"/>
    </row>
    <row r="695" spans="4:24">
      <c r="D695" s="61"/>
      <c r="G695" s="61"/>
      <c r="H695" s="63"/>
      <c r="J695" s="61"/>
      <c r="K695" s="63"/>
      <c r="M695" s="61"/>
      <c r="N695" s="63"/>
      <c r="O695" s="61"/>
      <c r="R695" s="61"/>
      <c r="S695" s="63"/>
      <c r="U695" s="61"/>
      <c r="V695" s="63"/>
      <c r="X695" s="61"/>
    </row>
    <row r="696" spans="4:24">
      <c r="D696" s="61"/>
      <c r="G696" s="61"/>
      <c r="H696" s="63"/>
      <c r="J696" s="61"/>
      <c r="K696" s="63"/>
      <c r="M696" s="61"/>
      <c r="N696" s="63"/>
      <c r="O696" s="61"/>
      <c r="R696" s="61"/>
      <c r="S696" s="63"/>
      <c r="U696" s="61"/>
      <c r="V696" s="63"/>
      <c r="X696" s="61"/>
    </row>
    <row r="697" spans="4:24">
      <c r="D697" s="61"/>
      <c r="G697" s="61"/>
      <c r="H697" s="63"/>
      <c r="J697" s="61"/>
      <c r="K697" s="63"/>
      <c r="M697" s="61"/>
      <c r="N697" s="63"/>
      <c r="O697" s="61"/>
      <c r="R697" s="61"/>
      <c r="S697" s="63"/>
      <c r="U697" s="61"/>
      <c r="V697" s="63"/>
      <c r="X697" s="61"/>
    </row>
    <row r="698" spans="4:24">
      <c r="D698" s="61"/>
      <c r="G698" s="61"/>
      <c r="H698" s="63"/>
      <c r="J698" s="61"/>
      <c r="K698" s="63"/>
      <c r="M698" s="61"/>
      <c r="N698" s="63"/>
      <c r="O698" s="61"/>
      <c r="R698" s="61"/>
      <c r="S698" s="63"/>
      <c r="U698" s="61"/>
      <c r="V698" s="63"/>
      <c r="X698" s="61"/>
    </row>
    <row r="699" spans="4:24">
      <c r="D699" s="61"/>
      <c r="G699" s="61"/>
      <c r="H699" s="63"/>
      <c r="J699" s="61"/>
      <c r="K699" s="63"/>
      <c r="M699" s="61"/>
      <c r="N699" s="63"/>
      <c r="O699" s="61"/>
      <c r="R699" s="61"/>
      <c r="S699" s="63"/>
      <c r="U699" s="61"/>
      <c r="V699" s="63"/>
      <c r="X699" s="61"/>
    </row>
    <row r="700" spans="4:24">
      <c r="D700" s="61"/>
      <c r="G700" s="61"/>
      <c r="H700" s="63"/>
      <c r="J700" s="61"/>
      <c r="K700" s="63"/>
      <c r="M700" s="61"/>
      <c r="N700" s="63"/>
      <c r="O700" s="61"/>
      <c r="R700" s="61"/>
      <c r="S700" s="63"/>
      <c r="U700" s="61"/>
      <c r="V700" s="63"/>
      <c r="X700" s="61"/>
    </row>
    <row r="701" spans="4:24">
      <c r="D701" s="61"/>
      <c r="G701" s="61"/>
      <c r="H701" s="63"/>
      <c r="J701" s="61"/>
      <c r="K701" s="63"/>
      <c r="M701" s="61"/>
      <c r="N701" s="63"/>
      <c r="O701" s="61"/>
      <c r="R701" s="61"/>
      <c r="S701" s="63"/>
      <c r="U701" s="61"/>
      <c r="V701" s="63"/>
      <c r="X701" s="61"/>
    </row>
    <row r="702" spans="4:24">
      <c r="D702" s="61"/>
      <c r="G702" s="61"/>
      <c r="H702" s="63"/>
      <c r="J702" s="61"/>
      <c r="K702" s="63"/>
      <c r="M702" s="61"/>
      <c r="N702" s="63"/>
      <c r="O702" s="61"/>
      <c r="R702" s="61"/>
      <c r="S702" s="63"/>
      <c r="U702" s="61"/>
      <c r="V702" s="63"/>
      <c r="X702" s="61"/>
    </row>
    <row r="703" spans="4:24">
      <c r="D703" s="61"/>
      <c r="G703" s="61"/>
      <c r="H703" s="63"/>
      <c r="J703" s="61"/>
      <c r="K703" s="63"/>
      <c r="M703" s="61"/>
      <c r="N703" s="63"/>
      <c r="O703" s="61"/>
      <c r="R703" s="61"/>
      <c r="S703" s="63"/>
      <c r="U703" s="61"/>
      <c r="V703" s="63"/>
      <c r="X703" s="61"/>
    </row>
    <row r="704" spans="4:24">
      <c r="D704" s="61"/>
      <c r="G704" s="61"/>
      <c r="H704" s="63"/>
      <c r="J704" s="61"/>
      <c r="K704" s="63"/>
      <c r="M704" s="61"/>
      <c r="N704" s="63"/>
      <c r="O704" s="61"/>
      <c r="R704" s="61"/>
      <c r="S704" s="63"/>
      <c r="U704" s="61"/>
      <c r="V704" s="63"/>
      <c r="X704" s="61"/>
    </row>
    <row r="705" spans="4:24">
      <c r="D705" s="61"/>
      <c r="G705" s="61"/>
      <c r="H705" s="63"/>
      <c r="J705" s="61"/>
      <c r="K705" s="63"/>
      <c r="M705" s="61"/>
      <c r="N705" s="63"/>
      <c r="O705" s="61"/>
      <c r="R705" s="61"/>
      <c r="S705" s="63"/>
      <c r="U705" s="61"/>
      <c r="V705" s="63"/>
      <c r="X705" s="61"/>
    </row>
    <row r="706" spans="4:24">
      <c r="D706" s="61"/>
      <c r="G706" s="61"/>
      <c r="H706" s="63"/>
      <c r="J706" s="61"/>
      <c r="K706" s="63"/>
      <c r="M706" s="61"/>
      <c r="N706" s="63"/>
      <c r="O706" s="61"/>
      <c r="R706" s="61"/>
      <c r="S706" s="63"/>
      <c r="U706" s="61"/>
      <c r="V706" s="63"/>
      <c r="X706" s="61"/>
    </row>
    <row r="707" spans="4:24">
      <c r="D707" s="61"/>
      <c r="G707" s="61"/>
      <c r="H707" s="63"/>
      <c r="J707" s="61"/>
      <c r="K707" s="63"/>
      <c r="M707" s="61"/>
      <c r="N707" s="63"/>
      <c r="O707" s="61"/>
      <c r="R707" s="61"/>
      <c r="S707" s="63"/>
      <c r="U707" s="61"/>
      <c r="V707" s="63"/>
      <c r="X707" s="61"/>
    </row>
    <row r="708" spans="4:24">
      <c r="D708" s="61"/>
      <c r="G708" s="61"/>
      <c r="H708" s="63"/>
      <c r="J708" s="61"/>
      <c r="K708" s="63"/>
      <c r="M708" s="61"/>
      <c r="N708" s="63"/>
      <c r="O708" s="61"/>
      <c r="R708" s="61"/>
      <c r="S708" s="63"/>
      <c r="U708" s="61"/>
      <c r="V708" s="63"/>
      <c r="X708" s="61"/>
    </row>
    <row r="709" spans="4:24">
      <c r="D709" s="61"/>
      <c r="G709" s="61"/>
      <c r="H709" s="63"/>
      <c r="J709" s="61"/>
      <c r="K709" s="63"/>
      <c r="M709" s="61"/>
      <c r="N709" s="63"/>
      <c r="O709" s="61"/>
      <c r="R709" s="61"/>
      <c r="S709" s="63"/>
      <c r="U709" s="61"/>
      <c r="V709" s="63"/>
      <c r="X709" s="61"/>
    </row>
    <row r="710" spans="4:24">
      <c r="D710" s="61"/>
      <c r="G710" s="61"/>
      <c r="H710" s="63"/>
      <c r="J710" s="61"/>
      <c r="K710" s="63"/>
      <c r="M710" s="61"/>
      <c r="N710" s="63"/>
      <c r="O710" s="61"/>
      <c r="R710" s="61"/>
      <c r="S710" s="63"/>
      <c r="U710" s="61"/>
      <c r="V710" s="63"/>
      <c r="X710" s="61"/>
    </row>
    <row r="711" spans="4:24">
      <c r="D711" s="61"/>
      <c r="G711" s="61"/>
      <c r="H711" s="63"/>
      <c r="J711" s="61"/>
      <c r="K711" s="63"/>
      <c r="M711" s="61"/>
      <c r="N711" s="63"/>
      <c r="O711" s="61"/>
      <c r="R711" s="61"/>
      <c r="S711" s="63"/>
      <c r="U711" s="61"/>
      <c r="V711" s="63"/>
      <c r="X711" s="61"/>
    </row>
    <row r="712" spans="4:24">
      <c r="D712" s="61"/>
      <c r="G712" s="61"/>
      <c r="H712" s="63"/>
      <c r="J712" s="61"/>
      <c r="K712" s="63"/>
      <c r="M712" s="61"/>
      <c r="N712" s="63"/>
      <c r="O712" s="61"/>
      <c r="R712" s="61"/>
      <c r="S712" s="63"/>
      <c r="U712" s="61"/>
      <c r="V712" s="63"/>
      <c r="X712" s="61"/>
    </row>
    <row r="713" spans="4:24">
      <c r="D713" s="61"/>
      <c r="G713" s="61"/>
      <c r="H713" s="63"/>
      <c r="J713" s="61"/>
      <c r="K713" s="63"/>
      <c r="M713" s="61"/>
      <c r="N713" s="63"/>
      <c r="O713" s="61"/>
      <c r="R713" s="61"/>
      <c r="S713" s="63"/>
      <c r="U713" s="61"/>
      <c r="V713" s="63"/>
      <c r="X713" s="61"/>
    </row>
    <row r="714" spans="4:24">
      <c r="D714" s="61"/>
      <c r="G714" s="61"/>
      <c r="H714" s="63"/>
      <c r="J714" s="61"/>
      <c r="K714" s="63"/>
      <c r="M714" s="61"/>
      <c r="N714" s="63"/>
      <c r="O714" s="61"/>
      <c r="R714" s="61"/>
      <c r="S714" s="63"/>
      <c r="U714" s="61"/>
      <c r="V714" s="63"/>
      <c r="X714" s="61"/>
    </row>
    <row r="715" spans="4:24">
      <c r="D715" s="61"/>
      <c r="G715" s="61"/>
      <c r="H715" s="63"/>
      <c r="J715" s="61"/>
      <c r="K715" s="63"/>
      <c r="M715" s="61"/>
      <c r="N715" s="63"/>
      <c r="O715" s="61"/>
      <c r="R715" s="61"/>
      <c r="S715" s="63"/>
      <c r="U715" s="61"/>
      <c r="V715" s="63"/>
      <c r="X715" s="61"/>
    </row>
    <row r="716" spans="4:24">
      <c r="D716" s="61"/>
      <c r="G716" s="61"/>
      <c r="H716" s="63"/>
      <c r="J716" s="61"/>
      <c r="K716" s="63"/>
      <c r="M716" s="61"/>
      <c r="N716" s="63"/>
      <c r="O716" s="61"/>
      <c r="R716" s="61"/>
      <c r="S716" s="63"/>
      <c r="U716" s="61"/>
      <c r="V716" s="63"/>
      <c r="X716" s="61"/>
    </row>
    <row r="717" spans="4:24">
      <c r="D717" s="61"/>
      <c r="G717" s="61"/>
      <c r="H717" s="63"/>
      <c r="J717" s="61"/>
      <c r="K717" s="63"/>
      <c r="M717" s="61"/>
      <c r="N717" s="63"/>
      <c r="O717" s="61"/>
      <c r="R717" s="61"/>
      <c r="S717" s="63"/>
      <c r="U717" s="61"/>
      <c r="V717" s="63"/>
      <c r="X717" s="61"/>
    </row>
    <row r="718" spans="4:24">
      <c r="D718" s="61"/>
      <c r="G718" s="61"/>
      <c r="H718" s="63"/>
      <c r="J718" s="61"/>
      <c r="K718" s="63"/>
      <c r="M718" s="61"/>
      <c r="N718" s="63"/>
      <c r="O718" s="61"/>
      <c r="R718" s="61"/>
      <c r="S718" s="63"/>
      <c r="U718" s="61"/>
      <c r="V718" s="63"/>
      <c r="X718" s="61"/>
    </row>
    <row r="719" spans="4:24">
      <c r="D719" s="61"/>
      <c r="G719" s="61"/>
      <c r="H719" s="63"/>
      <c r="J719" s="61"/>
      <c r="K719" s="63"/>
      <c r="M719" s="61"/>
      <c r="N719" s="63"/>
      <c r="O719" s="61"/>
      <c r="R719" s="61"/>
      <c r="S719" s="63"/>
      <c r="U719" s="61"/>
      <c r="V719" s="63"/>
      <c r="X719" s="61"/>
    </row>
    <row r="720" spans="4:24">
      <c r="D720" s="61"/>
      <c r="G720" s="61"/>
      <c r="H720" s="63"/>
      <c r="J720" s="61"/>
      <c r="K720" s="63"/>
      <c r="M720" s="61"/>
      <c r="N720" s="63"/>
      <c r="O720" s="61"/>
      <c r="R720" s="61"/>
      <c r="S720" s="63"/>
      <c r="U720" s="61"/>
      <c r="V720" s="63"/>
      <c r="X720" s="61"/>
    </row>
    <row r="721" spans="4:24">
      <c r="D721" s="61"/>
      <c r="G721" s="61"/>
      <c r="H721" s="63"/>
      <c r="J721" s="61"/>
      <c r="K721" s="63"/>
      <c r="M721" s="61"/>
      <c r="N721" s="63"/>
      <c r="O721" s="61"/>
      <c r="R721" s="61"/>
      <c r="S721" s="63"/>
      <c r="U721" s="61"/>
      <c r="V721" s="63"/>
      <c r="X721" s="61"/>
    </row>
    <row r="722" spans="4:24">
      <c r="D722" s="61"/>
      <c r="G722" s="61"/>
      <c r="H722" s="63"/>
      <c r="J722" s="61"/>
      <c r="K722" s="63"/>
      <c r="M722" s="61"/>
      <c r="N722" s="63"/>
      <c r="O722" s="61"/>
      <c r="R722" s="61"/>
      <c r="S722" s="63"/>
      <c r="U722" s="61"/>
      <c r="V722" s="63"/>
      <c r="X722" s="61"/>
    </row>
    <row r="723" spans="4:24">
      <c r="D723" s="61"/>
      <c r="G723" s="61"/>
      <c r="H723" s="63"/>
      <c r="J723" s="61"/>
      <c r="K723" s="63"/>
      <c r="M723" s="61"/>
      <c r="N723" s="63"/>
      <c r="O723" s="61"/>
      <c r="R723" s="61"/>
      <c r="S723" s="63"/>
      <c r="U723" s="61"/>
      <c r="V723" s="63"/>
      <c r="X723" s="61"/>
    </row>
    <row r="724" spans="4:24">
      <c r="D724" s="61"/>
      <c r="G724" s="61"/>
      <c r="H724" s="63"/>
      <c r="J724" s="61"/>
      <c r="K724" s="63"/>
      <c r="M724" s="61"/>
      <c r="N724" s="63"/>
      <c r="O724" s="61"/>
      <c r="R724" s="61"/>
      <c r="S724" s="63"/>
      <c r="U724" s="61"/>
      <c r="V724" s="63"/>
      <c r="X724" s="61"/>
    </row>
    <row r="725" spans="4:24">
      <c r="D725" s="61"/>
      <c r="G725" s="61"/>
      <c r="H725" s="63"/>
      <c r="J725" s="61"/>
      <c r="K725" s="63"/>
      <c r="M725" s="61"/>
      <c r="N725" s="63"/>
      <c r="O725" s="61"/>
      <c r="R725" s="61"/>
      <c r="S725" s="63"/>
      <c r="U725" s="61"/>
      <c r="V725" s="63"/>
      <c r="X725" s="61"/>
    </row>
    <row r="726" spans="4:24">
      <c r="D726" s="61"/>
      <c r="G726" s="61"/>
      <c r="H726" s="63"/>
      <c r="J726" s="61"/>
      <c r="K726" s="63"/>
      <c r="M726" s="61"/>
      <c r="N726" s="63"/>
      <c r="O726" s="61"/>
      <c r="R726" s="61"/>
      <c r="S726" s="63"/>
      <c r="U726" s="61"/>
      <c r="V726" s="63"/>
      <c r="X726" s="61"/>
    </row>
    <row r="727" spans="4:24">
      <c r="D727" s="61"/>
      <c r="G727" s="61"/>
      <c r="H727" s="63"/>
      <c r="J727" s="61"/>
      <c r="K727" s="63"/>
      <c r="M727" s="61"/>
      <c r="N727" s="63"/>
      <c r="O727" s="61"/>
      <c r="R727" s="61"/>
      <c r="S727" s="63"/>
      <c r="U727" s="61"/>
      <c r="V727" s="63"/>
      <c r="X727" s="61"/>
    </row>
    <row r="728" spans="4:24">
      <c r="D728" s="61"/>
      <c r="G728" s="61"/>
      <c r="H728" s="63"/>
      <c r="J728" s="61"/>
      <c r="K728" s="63"/>
      <c r="M728" s="61"/>
      <c r="N728" s="63"/>
      <c r="O728" s="61"/>
      <c r="R728" s="61"/>
      <c r="S728" s="63"/>
      <c r="U728" s="61"/>
      <c r="V728" s="63"/>
      <c r="X728" s="61"/>
    </row>
    <row r="729" spans="4:24">
      <c r="D729" s="61"/>
      <c r="G729" s="61"/>
      <c r="H729" s="63"/>
      <c r="J729" s="61"/>
      <c r="K729" s="63"/>
      <c r="M729" s="61"/>
      <c r="N729" s="63"/>
      <c r="O729" s="61"/>
      <c r="R729" s="61"/>
      <c r="S729" s="63"/>
      <c r="U729" s="61"/>
      <c r="V729" s="63"/>
      <c r="X729" s="61"/>
    </row>
    <row r="730" spans="4:24">
      <c r="D730" s="61"/>
      <c r="G730" s="61"/>
      <c r="H730" s="63"/>
      <c r="J730" s="61"/>
      <c r="K730" s="63"/>
      <c r="M730" s="61"/>
      <c r="N730" s="63"/>
      <c r="O730" s="61"/>
      <c r="R730" s="61"/>
      <c r="S730" s="63"/>
      <c r="U730" s="61"/>
      <c r="V730" s="63"/>
      <c r="X730" s="61"/>
    </row>
    <row r="731" spans="4:24">
      <c r="D731" s="61"/>
      <c r="G731" s="61"/>
      <c r="H731" s="63"/>
      <c r="J731" s="61"/>
      <c r="K731" s="63"/>
      <c r="M731" s="61"/>
      <c r="N731" s="63"/>
      <c r="O731" s="61"/>
      <c r="R731" s="61"/>
      <c r="S731" s="63"/>
      <c r="U731" s="61"/>
      <c r="V731" s="63"/>
      <c r="X731" s="61"/>
    </row>
    <row r="732" spans="4:24">
      <c r="D732" s="61"/>
      <c r="G732" s="61"/>
      <c r="H732" s="63"/>
      <c r="J732" s="61"/>
      <c r="K732" s="63"/>
      <c r="M732" s="61"/>
      <c r="N732" s="63"/>
      <c r="O732" s="61"/>
      <c r="R732" s="61"/>
      <c r="S732" s="63"/>
      <c r="U732" s="61"/>
      <c r="V732" s="63"/>
      <c r="X732" s="61"/>
    </row>
    <row r="733" spans="4:24">
      <c r="D733" s="61"/>
      <c r="G733" s="61"/>
      <c r="H733" s="63"/>
      <c r="J733" s="61"/>
      <c r="K733" s="63"/>
      <c r="M733" s="61"/>
      <c r="N733" s="63"/>
      <c r="O733" s="61"/>
      <c r="R733" s="61"/>
      <c r="S733" s="63"/>
      <c r="U733" s="61"/>
      <c r="V733" s="63"/>
      <c r="X733" s="61"/>
    </row>
    <row r="734" spans="4:24">
      <c r="D734" s="61"/>
      <c r="G734" s="61"/>
      <c r="H734" s="63"/>
      <c r="J734" s="61"/>
      <c r="K734" s="63"/>
      <c r="M734" s="61"/>
      <c r="N734" s="63"/>
      <c r="O734" s="61"/>
      <c r="R734" s="61"/>
      <c r="S734" s="63"/>
      <c r="U734" s="61"/>
      <c r="V734" s="63"/>
      <c r="X734" s="61"/>
    </row>
    <row r="735" spans="4:24">
      <c r="D735" s="61"/>
      <c r="G735" s="61"/>
      <c r="H735" s="63"/>
      <c r="J735" s="61"/>
      <c r="K735" s="63"/>
      <c r="M735" s="61"/>
      <c r="N735" s="63"/>
      <c r="O735" s="61"/>
      <c r="R735" s="61"/>
      <c r="S735" s="63"/>
      <c r="U735" s="61"/>
      <c r="V735" s="63"/>
      <c r="X735" s="61"/>
    </row>
    <row r="736" spans="4:24">
      <c r="D736" s="61"/>
      <c r="G736" s="61"/>
      <c r="H736" s="63"/>
      <c r="J736" s="61"/>
      <c r="K736" s="63"/>
      <c r="M736" s="61"/>
      <c r="N736" s="63"/>
      <c r="O736" s="61"/>
      <c r="R736" s="61"/>
      <c r="S736" s="63"/>
      <c r="U736" s="61"/>
      <c r="V736" s="63"/>
      <c r="X736" s="61"/>
    </row>
    <row r="737" spans="4:24">
      <c r="D737" s="61"/>
      <c r="G737" s="61"/>
      <c r="H737" s="63"/>
      <c r="J737" s="61"/>
      <c r="K737" s="63"/>
      <c r="M737" s="61"/>
      <c r="N737" s="63"/>
      <c r="O737" s="61"/>
      <c r="R737" s="61"/>
      <c r="S737" s="63"/>
      <c r="U737" s="61"/>
      <c r="V737" s="63"/>
      <c r="X737" s="61"/>
    </row>
    <row r="738" spans="4:24">
      <c r="D738" s="61"/>
      <c r="G738" s="61"/>
      <c r="H738" s="63"/>
      <c r="J738" s="61"/>
      <c r="K738" s="63"/>
      <c r="M738" s="61"/>
      <c r="N738" s="63"/>
      <c r="O738" s="61"/>
      <c r="R738" s="61"/>
      <c r="S738" s="63"/>
      <c r="U738" s="61"/>
      <c r="V738" s="63"/>
      <c r="X738" s="61"/>
    </row>
    <row r="739" spans="4:24">
      <c r="D739" s="61"/>
      <c r="G739" s="61"/>
      <c r="H739" s="63"/>
      <c r="J739" s="61"/>
      <c r="K739" s="63"/>
      <c r="M739" s="61"/>
      <c r="N739" s="63"/>
      <c r="O739" s="61"/>
      <c r="R739" s="61"/>
      <c r="S739" s="63"/>
      <c r="U739" s="61"/>
      <c r="V739" s="63"/>
      <c r="X739" s="61"/>
    </row>
    <row r="740" spans="4:24">
      <c r="D740" s="61"/>
      <c r="G740" s="61"/>
      <c r="H740" s="63"/>
      <c r="J740" s="61"/>
      <c r="K740" s="63"/>
      <c r="M740" s="61"/>
      <c r="N740" s="63"/>
      <c r="O740" s="61"/>
      <c r="R740" s="61"/>
      <c r="S740" s="63"/>
      <c r="U740" s="61"/>
      <c r="V740" s="63"/>
      <c r="X740" s="61"/>
    </row>
    <row r="741" spans="4:24">
      <c r="D741" s="61"/>
      <c r="G741" s="61"/>
      <c r="H741" s="63"/>
      <c r="J741" s="61"/>
      <c r="K741" s="63"/>
      <c r="M741" s="61"/>
      <c r="N741" s="63"/>
      <c r="O741" s="61"/>
      <c r="R741" s="61"/>
      <c r="S741" s="63"/>
      <c r="U741" s="61"/>
      <c r="V741" s="63"/>
      <c r="X741" s="61"/>
    </row>
    <row r="742" spans="4:24">
      <c r="D742" s="61"/>
      <c r="G742" s="61"/>
      <c r="H742" s="63"/>
      <c r="J742" s="61"/>
      <c r="K742" s="63"/>
      <c r="M742" s="61"/>
      <c r="N742" s="63"/>
      <c r="O742" s="61"/>
      <c r="R742" s="61"/>
      <c r="S742" s="63"/>
      <c r="U742" s="61"/>
      <c r="V742" s="63"/>
      <c r="X742" s="61"/>
    </row>
    <row r="743" spans="4:24">
      <c r="D743" s="61"/>
      <c r="G743" s="61"/>
      <c r="H743" s="63"/>
      <c r="J743" s="61"/>
      <c r="K743" s="63"/>
      <c r="M743" s="61"/>
      <c r="N743" s="63"/>
      <c r="O743" s="61"/>
      <c r="R743" s="61"/>
      <c r="S743" s="63"/>
      <c r="U743" s="61"/>
      <c r="V743" s="63"/>
      <c r="X743" s="61"/>
    </row>
    <row r="744" spans="4:24">
      <c r="D744" s="61"/>
      <c r="G744" s="61"/>
      <c r="H744" s="63"/>
      <c r="J744" s="61"/>
      <c r="K744" s="63"/>
      <c r="M744" s="61"/>
      <c r="N744" s="63"/>
      <c r="O744" s="61"/>
      <c r="R744" s="61"/>
      <c r="S744" s="63"/>
      <c r="U744" s="61"/>
      <c r="V744" s="63"/>
      <c r="X744" s="61"/>
    </row>
    <row r="745" spans="4:24">
      <c r="D745" s="61"/>
      <c r="G745" s="61"/>
      <c r="H745" s="63"/>
      <c r="J745" s="61"/>
      <c r="K745" s="63"/>
      <c r="M745" s="61"/>
      <c r="N745" s="63"/>
      <c r="O745" s="61"/>
      <c r="R745" s="61"/>
      <c r="S745" s="63"/>
      <c r="U745" s="61"/>
      <c r="V745" s="63"/>
      <c r="X745" s="61"/>
    </row>
    <row r="746" spans="4:24">
      <c r="D746" s="61"/>
      <c r="G746" s="61"/>
      <c r="H746" s="63"/>
      <c r="J746" s="61"/>
      <c r="K746" s="63"/>
      <c r="M746" s="61"/>
      <c r="N746" s="63"/>
      <c r="O746" s="61"/>
      <c r="R746" s="61"/>
      <c r="S746" s="63"/>
      <c r="U746" s="61"/>
      <c r="V746" s="63"/>
      <c r="X746" s="61"/>
    </row>
    <row r="747" spans="4:24">
      <c r="D747" s="61"/>
      <c r="G747" s="61"/>
      <c r="H747" s="63"/>
      <c r="J747" s="61"/>
      <c r="K747" s="63"/>
      <c r="M747" s="61"/>
      <c r="N747" s="63"/>
      <c r="O747" s="61"/>
      <c r="R747" s="61"/>
      <c r="S747" s="63"/>
      <c r="U747" s="61"/>
      <c r="V747" s="63"/>
      <c r="X747" s="61"/>
    </row>
    <row r="748" spans="4:24">
      <c r="D748" s="61"/>
      <c r="G748" s="61"/>
      <c r="H748" s="63"/>
      <c r="J748" s="61"/>
      <c r="K748" s="63"/>
      <c r="M748" s="61"/>
      <c r="N748" s="63"/>
      <c r="O748" s="61"/>
      <c r="R748" s="61"/>
      <c r="S748" s="63"/>
      <c r="U748" s="61"/>
      <c r="V748" s="63"/>
      <c r="X748" s="61"/>
    </row>
    <row r="749" spans="4:24">
      <c r="D749" s="61"/>
      <c r="G749" s="61"/>
      <c r="H749" s="63"/>
      <c r="J749" s="61"/>
      <c r="K749" s="63"/>
      <c r="M749" s="61"/>
      <c r="N749" s="63"/>
      <c r="O749" s="61"/>
      <c r="R749" s="61"/>
      <c r="S749" s="63"/>
      <c r="U749" s="61"/>
      <c r="V749" s="63"/>
      <c r="X749" s="61"/>
    </row>
    <row r="750" spans="4:24">
      <c r="D750" s="61"/>
      <c r="G750" s="61"/>
      <c r="H750" s="63"/>
      <c r="J750" s="61"/>
      <c r="K750" s="63"/>
      <c r="M750" s="61"/>
      <c r="N750" s="63"/>
      <c r="O750" s="61"/>
      <c r="R750" s="61"/>
      <c r="S750" s="63"/>
      <c r="U750" s="61"/>
      <c r="V750" s="63"/>
      <c r="X750" s="61"/>
    </row>
    <row r="751" spans="4:24">
      <c r="D751" s="61"/>
      <c r="G751" s="61"/>
      <c r="H751" s="63"/>
      <c r="J751" s="61"/>
      <c r="K751" s="63"/>
      <c r="M751" s="61"/>
      <c r="N751" s="63"/>
      <c r="O751" s="61"/>
      <c r="R751" s="61"/>
      <c r="S751" s="63"/>
      <c r="U751" s="61"/>
      <c r="V751" s="63"/>
      <c r="X751" s="61"/>
    </row>
    <row r="752" spans="4:24">
      <c r="D752" s="61"/>
      <c r="G752" s="61"/>
      <c r="H752" s="63"/>
      <c r="J752" s="61"/>
      <c r="K752" s="63"/>
      <c r="M752" s="61"/>
      <c r="N752" s="63"/>
      <c r="O752" s="61"/>
      <c r="R752" s="61"/>
      <c r="S752" s="63"/>
      <c r="U752" s="61"/>
      <c r="V752" s="63"/>
      <c r="X752" s="61"/>
    </row>
    <row r="753" spans="4:24">
      <c r="D753" s="61"/>
      <c r="G753" s="61"/>
      <c r="H753" s="63"/>
      <c r="J753" s="61"/>
      <c r="K753" s="63"/>
      <c r="M753" s="61"/>
      <c r="N753" s="63"/>
      <c r="O753" s="61"/>
      <c r="R753" s="61"/>
      <c r="S753" s="63"/>
      <c r="U753" s="61"/>
      <c r="V753" s="63"/>
      <c r="X753" s="61"/>
    </row>
    <row r="754" spans="4:24">
      <c r="D754" s="61"/>
      <c r="G754" s="61"/>
      <c r="H754" s="63"/>
      <c r="J754" s="61"/>
      <c r="K754" s="63"/>
      <c r="M754" s="61"/>
      <c r="N754" s="63"/>
      <c r="O754" s="61"/>
      <c r="R754" s="61"/>
      <c r="S754" s="63"/>
      <c r="U754" s="61"/>
      <c r="V754" s="63"/>
      <c r="X754" s="61"/>
    </row>
    <row r="755" spans="4:24">
      <c r="D755" s="61"/>
      <c r="G755" s="61"/>
      <c r="H755" s="63"/>
      <c r="J755" s="61"/>
      <c r="K755" s="63"/>
      <c r="M755" s="61"/>
      <c r="N755" s="63"/>
      <c r="O755" s="61"/>
      <c r="R755" s="61"/>
      <c r="S755" s="63"/>
      <c r="U755" s="61"/>
      <c r="V755" s="63"/>
      <c r="X755" s="61"/>
    </row>
    <row r="756" spans="4:24">
      <c r="D756" s="61"/>
      <c r="G756" s="61"/>
      <c r="H756" s="63"/>
      <c r="J756" s="61"/>
      <c r="K756" s="63"/>
      <c r="M756" s="61"/>
      <c r="N756" s="63"/>
      <c r="O756" s="61"/>
      <c r="R756" s="61"/>
      <c r="S756" s="63"/>
      <c r="U756" s="61"/>
      <c r="V756" s="63"/>
      <c r="X756" s="61"/>
    </row>
    <row r="757" spans="4:24">
      <c r="D757" s="61"/>
      <c r="G757" s="61"/>
      <c r="H757" s="63"/>
      <c r="J757" s="61"/>
      <c r="K757" s="63"/>
      <c r="M757" s="61"/>
      <c r="N757" s="63"/>
      <c r="O757" s="61"/>
      <c r="R757" s="61"/>
      <c r="S757" s="63"/>
      <c r="U757" s="61"/>
      <c r="V757" s="63"/>
      <c r="X757" s="61"/>
    </row>
    <row r="758" spans="4:24">
      <c r="D758" s="61"/>
      <c r="G758" s="61"/>
      <c r="H758" s="63"/>
      <c r="J758" s="61"/>
      <c r="K758" s="63"/>
      <c r="M758" s="61"/>
      <c r="N758" s="63"/>
      <c r="O758" s="61"/>
      <c r="R758" s="61"/>
      <c r="S758" s="63"/>
      <c r="U758" s="61"/>
      <c r="V758" s="63"/>
      <c r="X758" s="61"/>
    </row>
    <row r="759" spans="4:24">
      <c r="D759" s="61"/>
      <c r="G759" s="61"/>
      <c r="H759" s="63"/>
      <c r="J759" s="61"/>
      <c r="K759" s="63"/>
      <c r="M759" s="61"/>
      <c r="N759" s="63"/>
      <c r="O759" s="61"/>
      <c r="R759" s="61"/>
      <c r="S759" s="63"/>
      <c r="U759" s="61"/>
      <c r="V759" s="63"/>
      <c r="X759" s="61"/>
    </row>
    <row r="760" spans="4:24">
      <c r="D760" s="61"/>
      <c r="G760" s="61"/>
      <c r="H760" s="63"/>
      <c r="J760" s="61"/>
      <c r="K760" s="63"/>
      <c r="M760" s="61"/>
      <c r="N760" s="63"/>
      <c r="O760" s="61"/>
      <c r="R760" s="61"/>
      <c r="S760" s="63"/>
      <c r="U760" s="61"/>
      <c r="V760" s="63"/>
      <c r="X760" s="61"/>
    </row>
    <row r="761" spans="4:24">
      <c r="D761" s="61"/>
      <c r="G761" s="61"/>
      <c r="H761" s="63"/>
      <c r="J761" s="61"/>
      <c r="K761" s="63"/>
      <c r="M761" s="61"/>
      <c r="N761" s="63"/>
      <c r="O761" s="61"/>
      <c r="R761" s="61"/>
      <c r="S761" s="63"/>
      <c r="U761" s="61"/>
      <c r="V761" s="63"/>
      <c r="X761" s="61"/>
    </row>
    <row r="762" spans="4:24">
      <c r="D762" s="61"/>
      <c r="G762" s="61"/>
      <c r="H762" s="63"/>
      <c r="J762" s="61"/>
      <c r="K762" s="63"/>
      <c r="M762" s="61"/>
      <c r="N762" s="63"/>
      <c r="O762" s="61"/>
      <c r="R762" s="61"/>
      <c r="S762" s="63"/>
      <c r="U762" s="61"/>
      <c r="V762" s="63"/>
      <c r="X762" s="61"/>
    </row>
    <row r="763" spans="4:24">
      <c r="D763" s="61"/>
      <c r="G763" s="61"/>
      <c r="H763" s="63"/>
      <c r="J763" s="61"/>
      <c r="K763" s="63"/>
      <c r="M763" s="61"/>
      <c r="N763" s="63"/>
      <c r="O763" s="61"/>
      <c r="R763" s="61"/>
      <c r="S763" s="63"/>
      <c r="U763" s="61"/>
      <c r="V763" s="63"/>
      <c r="X763" s="61"/>
    </row>
    <row r="764" spans="4:24">
      <c r="D764" s="61"/>
      <c r="G764" s="61"/>
      <c r="H764" s="63"/>
      <c r="J764" s="61"/>
      <c r="K764" s="63"/>
      <c r="M764" s="61"/>
      <c r="N764" s="63"/>
      <c r="O764" s="61"/>
      <c r="R764" s="61"/>
      <c r="S764" s="63"/>
      <c r="U764" s="61"/>
      <c r="V764" s="63"/>
      <c r="X764" s="61"/>
    </row>
    <row r="765" spans="4:24">
      <c r="D765" s="61"/>
      <c r="G765" s="61"/>
      <c r="H765" s="63"/>
      <c r="J765" s="61"/>
      <c r="K765" s="63"/>
      <c r="M765" s="61"/>
      <c r="N765" s="63"/>
      <c r="O765" s="61"/>
      <c r="R765" s="61"/>
      <c r="S765" s="63"/>
      <c r="U765" s="61"/>
      <c r="V765" s="63"/>
      <c r="X765" s="61"/>
    </row>
    <row r="766" spans="4:24">
      <c r="D766" s="61"/>
      <c r="G766" s="61"/>
      <c r="H766" s="63"/>
      <c r="J766" s="61"/>
      <c r="K766" s="63"/>
      <c r="M766" s="61"/>
      <c r="N766" s="63"/>
      <c r="O766" s="61"/>
      <c r="R766" s="61"/>
      <c r="S766" s="63"/>
      <c r="U766" s="61"/>
      <c r="V766" s="63"/>
      <c r="X766" s="61"/>
    </row>
    <row r="767" spans="4:24">
      <c r="D767" s="61"/>
      <c r="G767" s="61"/>
      <c r="H767" s="63"/>
      <c r="J767" s="61"/>
      <c r="K767" s="63"/>
      <c r="M767" s="61"/>
      <c r="N767" s="63"/>
      <c r="O767" s="61"/>
      <c r="R767" s="61"/>
      <c r="S767" s="63"/>
      <c r="U767" s="61"/>
      <c r="V767" s="63"/>
      <c r="X767" s="61"/>
    </row>
    <row r="768" spans="4:24">
      <c r="D768" s="61"/>
      <c r="G768" s="61"/>
      <c r="H768" s="63"/>
      <c r="J768" s="61"/>
      <c r="K768" s="63"/>
      <c r="M768" s="61"/>
      <c r="N768" s="63"/>
      <c r="O768" s="61"/>
      <c r="R768" s="61"/>
      <c r="S768" s="63"/>
      <c r="U768" s="61"/>
      <c r="V768" s="63"/>
      <c r="X768" s="61"/>
    </row>
    <row r="769" spans="4:24">
      <c r="D769" s="61"/>
      <c r="G769" s="61"/>
      <c r="H769" s="63"/>
      <c r="J769" s="61"/>
      <c r="K769" s="63"/>
      <c r="M769" s="61"/>
      <c r="N769" s="63"/>
      <c r="O769" s="61"/>
      <c r="R769" s="61"/>
      <c r="S769" s="63"/>
      <c r="U769" s="61"/>
      <c r="V769" s="63"/>
      <c r="X769" s="61"/>
    </row>
    <row r="770" spans="4:24">
      <c r="D770" s="61"/>
      <c r="G770" s="61"/>
      <c r="H770" s="63"/>
      <c r="J770" s="61"/>
      <c r="K770" s="63"/>
      <c r="M770" s="61"/>
      <c r="N770" s="63"/>
      <c r="O770" s="61"/>
      <c r="R770" s="61"/>
      <c r="S770" s="63"/>
      <c r="U770" s="61"/>
      <c r="V770" s="63"/>
      <c r="X770" s="61"/>
    </row>
    <row r="771" spans="4:24">
      <c r="D771" s="61"/>
      <c r="G771" s="61"/>
      <c r="H771" s="63"/>
      <c r="J771" s="61"/>
      <c r="K771" s="63"/>
      <c r="M771" s="61"/>
      <c r="N771" s="63"/>
      <c r="O771" s="61"/>
      <c r="R771" s="61"/>
      <c r="S771" s="63"/>
      <c r="U771" s="61"/>
      <c r="V771" s="63"/>
      <c r="X771" s="61"/>
    </row>
    <row r="772" spans="4:24">
      <c r="D772" s="61"/>
      <c r="G772" s="61"/>
      <c r="H772" s="63"/>
      <c r="J772" s="61"/>
      <c r="K772" s="63"/>
      <c r="M772" s="61"/>
      <c r="N772" s="63"/>
      <c r="O772" s="61"/>
      <c r="R772" s="61"/>
      <c r="S772" s="63"/>
      <c r="U772" s="61"/>
      <c r="V772" s="63"/>
      <c r="X772" s="61"/>
    </row>
    <row r="773" spans="4:24">
      <c r="D773" s="61"/>
      <c r="G773" s="61"/>
      <c r="H773" s="63"/>
      <c r="J773" s="61"/>
      <c r="K773" s="63"/>
      <c r="M773" s="61"/>
      <c r="N773" s="63"/>
      <c r="O773" s="61"/>
      <c r="R773" s="61"/>
      <c r="S773" s="63"/>
      <c r="U773" s="61"/>
      <c r="V773" s="63"/>
      <c r="X773" s="61"/>
    </row>
    <row r="774" spans="4:24">
      <c r="D774" s="61"/>
      <c r="G774" s="61"/>
      <c r="H774" s="63"/>
      <c r="J774" s="61"/>
      <c r="K774" s="63"/>
      <c r="M774" s="61"/>
      <c r="N774" s="63"/>
      <c r="O774" s="61"/>
      <c r="R774" s="61"/>
      <c r="S774" s="63"/>
      <c r="U774" s="61"/>
      <c r="V774" s="63"/>
      <c r="X774" s="61"/>
    </row>
    <row r="775" spans="4:24">
      <c r="D775" s="61"/>
      <c r="G775" s="61"/>
      <c r="H775" s="63"/>
      <c r="J775" s="61"/>
      <c r="K775" s="63"/>
      <c r="M775" s="61"/>
      <c r="N775" s="63"/>
      <c r="O775" s="61"/>
      <c r="R775" s="61"/>
      <c r="S775" s="63"/>
      <c r="U775" s="61"/>
      <c r="V775" s="63"/>
      <c r="X775" s="61"/>
    </row>
    <row r="776" spans="4:24">
      <c r="D776" s="61"/>
      <c r="G776" s="61"/>
      <c r="H776" s="63"/>
      <c r="J776" s="61"/>
      <c r="K776" s="63"/>
      <c r="M776" s="61"/>
      <c r="N776" s="63"/>
      <c r="O776" s="61"/>
      <c r="R776" s="61"/>
      <c r="S776" s="63"/>
      <c r="U776" s="61"/>
      <c r="V776" s="63"/>
      <c r="X776" s="61"/>
    </row>
    <row r="777" spans="4:24">
      <c r="D777" s="61"/>
      <c r="G777" s="61"/>
      <c r="H777" s="63"/>
      <c r="J777" s="61"/>
      <c r="K777" s="63"/>
      <c r="M777" s="61"/>
      <c r="N777" s="63"/>
      <c r="O777" s="61"/>
      <c r="R777" s="61"/>
      <c r="S777" s="63"/>
      <c r="U777" s="61"/>
      <c r="V777" s="63"/>
      <c r="X777" s="61"/>
    </row>
    <row r="778" spans="4:24">
      <c r="D778" s="61"/>
      <c r="G778" s="61"/>
      <c r="H778" s="63"/>
      <c r="J778" s="61"/>
      <c r="K778" s="63"/>
      <c r="M778" s="61"/>
      <c r="N778" s="63"/>
      <c r="O778" s="61"/>
      <c r="R778" s="61"/>
      <c r="S778" s="63"/>
      <c r="U778" s="61"/>
      <c r="V778" s="63"/>
      <c r="X778" s="61"/>
    </row>
    <row r="779" spans="4:24">
      <c r="D779" s="61"/>
      <c r="G779" s="61"/>
      <c r="H779" s="63"/>
      <c r="J779" s="61"/>
      <c r="K779" s="63"/>
      <c r="M779" s="61"/>
      <c r="N779" s="63"/>
      <c r="O779" s="61"/>
      <c r="R779" s="61"/>
      <c r="S779" s="63"/>
      <c r="U779" s="61"/>
      <c r="V779" s="63"/>
      <c r="X779" s="61"/>
    </row>
    <row r="780" spans="4:24">
      <c r="D780" s="61"/>
      <c r="G780" s="61"/>
      <c r="H780" s="63"/>
      <c r="J780" s="61"/>
      <c r="K780" s="63"/>
      <c r="M780" s="61"/>
      <c r="N780" s="63"/>
      <c r="O780" s="61"/>
      <c r="R780" s="61"/>
      <c r="S780" s="63"/>
      <c r="U780" s="61"/>
      <c r="V780" s="63"/>
      <c r="X780" s="61"/>
    </row>
    <row r="781" spans="4:24">
      <c r="D781" s="61"/>
      <c r="G781" s="61"/>
      <c r="H781" s="63"/>
      <c r="J781" s="61"/>
      <c r="K781" s="63"/>
      <c r="M781" s="61"/>
      <c r="N781" s="63"/>
      <c r="O781" s="61"/>
      <c r="R781" s="61"/>
      <c r="S781" s="63"/>
      <c r="U781" s="61"/>
      <c r="V781" s="63"/>
      <c r="X781" s="61"/>
    </row>
    <row r="782" spans="4:24">
      <c r="D782" s="61"/>
      <c r="G782" s="61"/>
      <c r="H782" s="63"/>
      <c r="J782" s="61"/>
      <c r="K782" s="63"/>
      <c r="M782" s="61"/>
      <c r="N782" s="63"/>
      <c r="O782" s="61"/>
      <c r="R782" s="61"/>
      <c r="S782" s="63"/>
      <c r="U782" s="61"/>
      <c r="V782" s="63"/>
      <c r="X782" s="61"/>
    </row>
    <row r="783" spans="4:24">
      <c r="D783" s="61"/>
      <c r="G783" s="61"/>
      <c r="H783" s="63"/>
      <c r="J783" s="61"/>
      <c r="K783" s="63"/>
      <c r="M783" s="61"/>
      <c r="N783" s="63"/>
      <c r="O783" s="61"/>
      <c r="R783" s="61"/>
      <c r="S783" s="63"/>
      <c r="U783" s="61"/>
      <c r="V783" s="63"/>
      <c r="X783" s="61"/>
    </row>
    <row r="784" spans="4:24">
      <c r="D784" s="61"/>
      <c r="G784" s="61"/>
      <c r="H784" s="63"/>
      <c r="J784" s="61"/>
      <c r="K784" s="63"/>
      <c r="M784" s="61"/>
      <c r="N784" s="63"/>
      <c r="O784" s="61"/>
      <c r="R784" s="61"/>
      <c r="S784" s="63"/>
      <c r="U784" s="61"/>
      <c r="V784" s="63"/>
      <c r="X784" s="61"/>
    </row>
    <row r="785" spans="4:24">
      <c r="D785" s="61"/>
      <c r="G785" s="61"/>
      <c r="H785" s="63"/>
      <c r="J785" s="61"/>
      <c r="K785" s="63"/>
      <c r="M785" s="61"/>
      <c r="N785" s="63"/>
      <c r="O785" s="61"/>
      <c r="R785" s="61"/>
      <c r="S785" s="63"/>
      <c r="U785" s="61"/>
      <c r="V785" s="63"/>
      <c r="X785" s="61"/>
    </row>
    <row r="786" spans="4:24">
      <c r="D786" s="61"/>
      <c r="G786" s="61"/>
      <c r="H786" s="63"/>
      <c r="J786" s="61"/>
      <c r="K786" s="63"/>
      <c r="M786" s="61"/>
      <c r="N786" s="63"/>
      <c r="O786" s="61"/>
      <c r="R786" s="61"/>
      <c r="S786" s="63"/>
      <c r="U786" s="61"/>
      <c r="V786" s="63"/>
      <c r="X786" s="61"/>
    </row>
    <row r="787" spans="4:24">
      <c r="D787" s="61"/>
      <c r="G787" s="61"/>
      <c r="H787" s="63"/>
      <c r="J787" s="61"/>
      <c r="K787" s="63"/>
      <c r="M787" s="61"/>
      <c r="N787" s="63"/>
      <c r="O787" s="61"/>
      <c r="R787" s="61"/>
      <c r="S787" s="63"/>
      <c r="U787" s="61"/>
      <c r="V787" s="63"/>
      <c r="X787" s="61"/>
    </row>
    <row r="788" spans="4:24">
      <c r="D788" s="61"/>
      <c r="G788" s="61"/>
      <c r="H788" s="63"/>
      <c r="J788" s="61"/>
      <c r="K788" s="63"/>
      <c r="M788" s="61"/>
      <c r="N788" s="63"/>
      <c r="O788" s="61"/>
      <c r="R788" s="61"/>
      <c r="S788" s="63"/>
      <c r="U788" s="61"/>
      <c r="V788" s="63"/>
      <c r="X788" s="61"/>
    </row>
    <row r="789" spans="4:24">
      <c r="D789" s="61"/>
      <c r="G789" s="61"/>
      <c r="H789" s="63"/>
      <c r="J789" s="61"/>
      <c r="K789" s="63"/>
      <c r="M789" s="61"/>
      <c r="N789" s="63"/>
      <c r="O789" s="61"/>
      <c r="R789" s="61"/>
      <c r="S789" s="63"/>
      <c r="U789" s="61"/>
      <c r="V789" s="63"/>
      <c r="X789" s="61"/>
    </row>
    <row r="790" spans="4:24">
      <c r="D790" s="61"/>
      <c r="G790" s="61"/>
      <c r="H790" s="63"/>
      <c r="J790" s="61"/>
      <c r="K790" s="63"/>
      <c r="M790" s="61"/>
      <c r="N790" s="63"/>
      <c r="O790" s="61"/>
      <c r="R790" s="61"/>
      <c r="S790" s="63"/>
      <c r="U790" s="61"/>
      <c r="V790" s="63"/>
      <c r="X790" s="61"/>
    </row>
    <row r="791" spans="4:24">
      <c r="D791" s="61"/>
      <c r="G791" s="61"/>
      <c r="H791" s="63"/>
      <c r="J791" s="61"/>
      <c r="K791" s="63"/>
      <c r="M791" s="61"/>
      <c r="N791" s="63"/>
      <c r="O791" s="61"/>
      <c r="R791" s="61"/>
      <c r="S791" s="63"/>
      <c r="U791" s="61"/>
      <c r="V791" s="63"/>
      <c r="X791" s="61"/>
    </row>
    <row r="792" spans="4:24">
      <c r="D792" s="61"/>
      <c r="G792" s="61"/>
      <c r="H792" s="63"/>
      <c r="J792" s="61"/>
      <c r="K792" s="63"/>
      <c r="M792" s="61"/>
      <c r="N792" s="63"/>
      <c r="O792" s="61"/>
      <c r="R792" s="61"/>
      <c r="S792" s="63"/>
      <c r="U792" s="61"/>
      <c r="V792" s="63"/>
      <c r="X792" s="61"/>
    </row>
    <row r="793" spans="4:24">
      <c r="D793" s="61"/>
      <c r="G793" s="61"/>
      <c r="H793" s="63"/>
      <c r="J793" s="61"/>
      <c r="K793" s="63"/>
      <c r="M793" s="61"/>
      <c r="N793" s="63"/>
      <c r="O793" s="61"/>
      <c r="R793" s="61"/>
      <c r="S793" s="63"/>
      <c r="U793" s="61"/>
      <c r="V793" s="63"/>
      <c r="X793" s="61"/>
    </row>
    <row r="794" spans="4:24">
      <c r="D794" s="61"/>
      <c r="G794" s="61"/>
      <c r="H794" s="63"/>
      <c r="J794" s="61"/>
      <c r="K794" s="63"/>
      <c r="M794" s="61"/>
      <c r="N794" s="63"/>
      <c r="O794" s="61"/>
      <c r="R794" s="61"/>
      <c r="S794" s="63"/>
      <c r="U794" s="61"/>
      <c r="V794" s="63"/>
      <c r="X794" s="61"/>
    </row>
    <row r="795" spans="4:24">
      <c r="D795" s="61"/>
      <c r="G795" s="61"/>
      <c r="H795" s="63"/>
      <c r="J795" s="61"/>
      <c r="K795" s="63"/>
      <c r="M795" s="61"/>
      <c r="N795" s="63"/>
      <c r="O795" s="61"/>
      <c r="R795" s="61"/>
      <c r="S795" s="63"/>
      <c r="U795" s="61"/>
      <c r="V795" s="63"/>
      <c r="X795" s="61"/>
    </row>
    <row r="796" spans="4:24">
      <c r="D796" s="61"/>
      <c r="G796" s="61"/>
      <c r="H796" s="63"/>
      <c r="J796" s="61"/>
      <c r="K796" s="63"/>
      <c r="M796" s="61"/>
      <c r="N796" s="63"/>
      <c r="O796" s="61"/>
      <c r="R796" s="61"/>
      <c r="S796" s="63"/>
      <c r="U796" s="61"/>
      <c r="V796" s="63"/>
      <c r="X796" s="61"/>
    </row>
    <row r="797" spans="4:24">
      <c r="D797" s="61"/>
      <c r="G797" s="61"/>
      <c r="H797" s="63"/>
      <c r="J797" s="61"/>
      <c r="K797" s="63"/>
      <c r="M797" s="61"/>
      <c r="N797" s="63"/>
      <c r="O797" s="61"/>
      <c r="R797" s="61"/>
      <c r="S797" s="63"/>
      <c r="U797" s="61"/>
      <c r="V797" s="63"/>
      <c r="X797" s="61"/>
    </row>
    <row r="798" spans="4:24">
      <c r="D798" s="61"/>
      <c r="G798" s="61"/>
      <c r="H798" s="63"/>
      <c r="J798" s="61"/>
      <c r="K798" s="63"/>
      <c r="M798" s="61"/>
      <c r="N798" s="63"/>
      <c r="O798" s="61"/>
      <c r="R798" s="61"/>
      <c r="S798" s="63"/>
      <c r="U798" s="61"/>
      <c r="V798" s="63"/>
      <c r="X798" s="61"/>
    </row>
    <row r="799" spans="4:24">
      <c r="D799" s="61"/>
      <c r="G799" s="61"/>
      <c r="H799" s="63"/>
      <c r="J799" s="61"/>
      <c r="K799" s="63"/>
      <c r="M799" s="61"/>
      <c r="N799" s="63"/>
      <c r="O799" s="61"/>
      <c r="R799" s="61"/>
      <c r="S799" s="63"/>
      <c r="U799" s="61"/>
      <c r="V799" s="63"/>
      <c r="X799" s="61"/>
    </row>
    <row r="800" spans="4:24">
      <c r="D800" s="61"/>
      <c r="G800" s="61"/>
      <c r="H800" s="63"/>
      <c r="J800" s="61"/>
      <c r="K800" s="63"/>
      <c r="M800" s="61"/>
      <c r="N800" s="63"/>
      <c r="O800" s="61"/>
      <c r="R800" s="61"/>
      <c r="S800" s="63"/>
      <c r="U800" s="61"/>
      <c r="V800" s="63"/>
      <c r="X800" s="61"/>
    </row>
    <row r="801" spans="4:24">
      <c r="D801" s="61"/>
      <c r="G801" s="61"/>
      <c r="H801" s="63"/>
      <c r="J801" s="61"/>
      <c r="K801" s="63"/>
      <c r="M801" s="61"/>
      <c r="N801" s="63"/>
      <c r="O801" s="61"/>
      <c r="R801" s="61"/>
      <c r="S801" s="63"/>
      <c r="U801" s="61"/>
      <c r="V801" s="63"/>
      <c r="X801" s="61"/>
    </row>
    <row r="802" spans="4:24">
      <c r="D802" s="61"/>
      <c r="G802" s="61"/>
      <c r="H802" s="63"/>
      <c r="J802" s="61"/>
      <c r="K802" s="63"/>
      <c r="M802" s="61"/>
      <c r="N802" s="63"/>
      <c r="O802" s="61"/>
      <c r="R802" s="61"/>
      <c r="S802" s="63"/>
      <c r="U802" s="61"/>
      <c r="V802" s="63"/>
      <c r="X802" s="61"/>
    </row>
    <row r="803" spans="4:24">
      <c r="D803" s="61"/>
      <c r="G803" s="61"/>
      <c r="H803" s="63"/>
      <c r="J803" s="61"/>
      <c r="K803" s="63"/>
      <c r="M803" s="61"/>
      <c r="N803" s="63"/>
      <c r="O803" s="61"/>
      <c r="R803" s="61"/>
      <c r="S803" s="63"/>
      <c r="U803" s="61"/>
      <c r="V803" s="63"/>
      <c r="X803" s="61"/>
    </row>
    <row r="804" spans="4:24">
      <c r="D804" s="61"/>
      <c r="G804" s="61"/>
      <c r="H804" s="63"/>
      <c r="J804" s="61"/>
      <c r="K804" s="63"/>
      <c r="M804" s="61"/>
      <c r="N804" s="63"/>
      <c r="O804" s="61"/>
      <c r="R804" s="61"/>
      <c r="S804" s="63"/>
      <c r="U804" s="61"/>
      <c r="V804" s="63"/>
      <c r="X804" s="61"/>
    </row>
    <row r="805" spans="4:24">
      <c r="D805" s="61"/>
      <c r="G805" s="61"/>
      <c r="H805" s="63"/>
      <c r="J805" s="61"/>
      <c r="K805" s="63"/>
      <c r="M805" s="61"/>
      <c r="N805" s="63"/>
      <c r="O805" s="61"/>
      <c r="R805" s="61"/>
      <c r="S805" s="63"/>
      <c r="U805" s="61"/>
      <c r="V805" s="63"/>
      <c r="X805" s="61"/>
    </row>
    <row r="806" spans="4:24">
      <c r="D806" s="61"/>
      <c r="G806" s="61"/>
      <c r="H806" s="63"/>
      <c r="J806" s="61"/>
      <c r="K806" s="63"/>
      <c r="M806" s="61"/>
      <c r="N806" s="63"/>
      <c r="O806" s="61"/>
      <c r="R806" s="61"/>
      <c r="S806" s="63"/>
      <c r="U806" s="61"/>
      <c r="V806" s="63"/>
      <c r="X806" s="61"/>
    </row>
    <row r="807" spans="4:24">
      <c r="D807" s="61"/>
      <c r="G807" s="61"/>
      <c r="H807" s="63"/>
      <c r="J807" s="61"/>
      <c r="K807" s="63"/>
      <c r="M807" s="61"/>
      <c r="N807" s="63"/>
      <c r="O807" s="61"/>
      <c r="R807" s="61"/>
      <c r="S807" s="63"/>
      <c r="U807" s="61"/>
      <c r="V807" s="63"/>
      <c r="X807" s="61"/>
    </row>
    <row r="808" spans="4:24">
      <c r="D808" s="61"/>
      <c r="G808" s="61"/>
      <c r="H808" s="63"/>
      <c r="J808" s="61"/>
      <c r="K808" s="63"/>
      <c r="M808" s="61"/>
      <c r="N808" s="63"/>
      <c r="O808" s="61"/>
      <c r="R808" s="61"/>
      <c r="S808" s="63"/>
      <c r="U808" s="61"/>
      <c r="V808" s="63"/>
      <c r="X808" s="61"/>
    </row>
    <row r="809" spans="4:24">
      <c r="D809" s="61"/>
      <c r="G809" s="61"/>
      <c r="H809" s="63"/>
      <c r="J809" s="61"/>
      <c r="K809" s="63"/>
      <c r="M809" s="61"/>
      <c r="N809" s="63"/>
      <c r="O809" s="61"/>
      <c r="R809" s="61"/>
      <c r="S809" s="63"/>
      <c r="U809" s="61"/>
      <c r="V809" s="63"/>
      <c r="X809" s="61"/>
    </row>
    <row r="810" spans="4:24">
      <c r="D810" s="61"/>
      <c r="G810" s="61"/>
      <c r="H810" s="63"/>
      <c r="J810" s="61"/>
      <c r="K810" s="63"/>
      <c r="M810" s="61"/>
      <c r="N810" s="63"/>
      <c r="O810" s="61"/>
      <c r="R810" s="61"/>
      <c r="S810" s="63"/>
      <c r="U810" s="61"/>
      <c r="V810" s="63"/>
      <c r="X810" s="61"/>
    </row>
    <row r="811" spans="4:24">
      <c r="D811" s="61"/>
      <c r="G811" s="61"/>
      <c r="H811" s="63"/>
      <c r="J811" s="61"/>
      <c r="K811" s="63"/>
      <c r="M811" s="61"/>
      <c r="N811" s="63"/>
      <c r="O811" s="61"/>
      <c r="R811" s="61"/>
      <c r="S811" s="63"/>
      <c r="U811" s="61"/>
      <c r="V811" s="63"/>
      <c r="X811" s="61"/>
    </row>
    <row r="812" spans="4:24">
      <c r="D812" s="61"/>
      <c r="G812" s="61"/>
      <c r="H812" s="63"/>
      <c r="J812" s="61"/>
      <c r="K812" s="63"/>
      <c r="M812" s="61"/>
      <c r="N812" s="63"/>
      <c r="O812" s="61"/>
      <c r="R812" s="61"/>
      <c r="S812" s="63"/>
      <c r="U812" s="61"/>
      <c r="V812" s="63"/>
      <c r="X812" s="61"/>
    </row>
    <row r="813" spans="4:24">
      <c r="D813" s="61"/>
      <c r="G813" s="61"/>
      <c r="H813" s="63"/>
      <c r="J813" s="61"/>
      <c r="K813" s="63"/>
      <c r="M813" s="61"/>
      <c r="N813" s="63"/>
      <c r="O813" s="61"/>
      <c r="R813" s="61"/>
      <c r="S813" s="63"/>
      <c r="U813" s="61"/>
      <c r="V813" s="63"/>
      <c r="X813" s="61"/>
    </row>
    <row r="814" spans="4:24">
      <c r="D814" s="61"/>
      <c r="G814" s="61"/>
      <c r="H814" s="63"/>
      <c r="J814" s="61"/>
      <c r="K814" s="63"/>
      <c r="M814" s="61"/>
      <c r="N814" s="63"/>
      <c r="O814" s="61"/>
      <c r="R814" s="61"/>
      <c r="S814" s="63"/>
      <c r="U814" s="61"/>
      <c r="V814" s="63"/>
      <c r="X814" s="61"/>
    </row>
    <row r="815" spans="4:24">
      <c r="D815" s="61"/>
      <c r="G815" s="61"/>
      <c r="H815" s="63"/>
      <c r="J815" s="61"/>
      <c r="K815" s="63"/>
      <c r="M815" s="61"/>
      <c r="N815" s="63"/>
      <c r="O815" s="61"/>
      <c r="R815" s="61"/>
      <c r="S815" s="63"/>
      <c r="U815" s="61"/>
      <c r="V815" s="63"/>
      <c r="X815" s="61"/>
    </row>
    <row r="816" spans="4:24">
      <c r="D816" s="61"/>
      <c r="G816" s="61"/>
      <c r="H816" s="63"/>
      <c r="J816" s="61"/>
      <c r="K816" s="63"/>
      <c r="M816" s="61"/>
      <c r="N816" s="63"/>
      <c r="O816" s="61"/>
      <c r="R816" s="61"/>
      <c r="S816" s="63"/>
      <c r="U816" s="61"/>
      <c r="V816" s="63"/>
      <c r="X816" s="61"/>
    </row>
    <row r="817" spans="4:24">
      <c r="D817" s="61"/>
      <c r="G817" s="61"/>
      <c r="H817" s="63"/>
      <c r="J817" s="61"/>
      <c r="K817" s="63"/>
      <c r="M817" s="61"/>
      <c r="N817" s="63"/>
      <c r="O817" s="61"/>
      <c r="R817" s="61"/>
      <c r="S817" s="63"/>
      <c r="U817" s="61"/>
      <c r="V817" s="63"/>
      <c r="X817" s="61"/>
    </row>
    <row r="818" spans="4:24">
      <c r="D818" s="61"/>
      <c r="G818" s="61"/>
      <c r="H818" s="63"/>
      <c r="J818" s="61"/>
      <c r="K818" s="63"/>
      <c r="M818" s="61"/>
      <c r="N818" s="63"/>
      <c r="O818" s="61"/>
      <c r="R818" s="61"/>
      <c r="S818" s="63"/>
      <c r="U818" s="61"/>
      <c r="V818" s="63"/>
      <c r="X818" s="61"/>
    </row>
    <row r="819" spans="4:24">
      <c r="D819" s="61"/>
      <c r="G819" s="61"/>
      <c r="H819" s="63"/>
      <c r="J819" s="61"/>
      <c r="K819" s="63"/>
      <c r="M819" s="61"/>
      <c r="N819" s="63"/>
      <c r="O819" s="61"/>
      <c r="R819" s="61"/>
      <c r="S819" s="63"/>
      <c r="U819" s="61"/>
      <c r="V819" s="63"/>
      <c r="X819" s="61"/>
    </row>
    <row r="820" spans="4:24">
      <c r="D820" s="61"/>
      <c r="G820" s="61"/>
      <c r="H820" s="63"/>
      <c r="J820" s="61"/>
      <c r="K820" s="63"/>
      <c r="M820" s="61"/>
      <c r="N820" s="63"/>
      <c r="O820" s="61"/>
      <c r="R820" s="61"/>
      <c r="S820" s="63"/>
      <c r="U820" s="61"/>
      <c r="V820" s="63"/>
      <c r="X820" s="61"/>
    </row>
    <row r="821" spans="4:24">
      <c r="D821" s="61"/>
      <c r="G821" s="61"/>
      <c r="H821" s="63"/>
      <c r="J821" s="61"/>
      <c r="K821" s="63"/>
      <c r="M821" s="61"/>
      <c r="N821" s="63"/>
      <c r="O821" s="61"/>
      <c r="R821" s="61"/>
      <c r="S821" s="63"/>
      <c r="U821" s="61"/>
      <c r="V821" s="63"/>
      <c r="X821" s="61"/>
    </row>
    <row r="822" spans="4:24">
      <c r="D822" s="61"/>
      <c r="G822" s="61"/>
      <c r="H822" s="63"/>
      <c r="J822" s="61"/>
      <c r="K822" s="63"/>
      <c r="M822" s="61"/>
      <c r="N822" s="63"/>
      <c r="O822" s="61"/>
      <c r="R822" s="61"/>
      <c r="S822" s="63"/>
      <c r="U822" s="61"/>
      <c r="V822" s="63"/>
      <c r="X822" s="61"/>
    </row>
    <row r="823" spans="4:24">
      <c r="D823" s="61"/>
      <c r="G823" s="61"/>
      <c r="H823" s="63"/>
      <c r="J823" s="61"/>
      <c r="K823" s="63"/>
      <c r="M823" s="61"/>
      <c r="N823" s="63"/>
      <c r="O823" s="61"/>
      <c r="R823" s="61"/>
      <c r="S823" s="63"/>
      <c r="U823" s="61"/>
      <c r="V823" s="63"/>
      <c r="X823" s="61"/>
    </row>
    <row r="824" spans="4:24">
      <c r="D824" s="61"/>
      <c r="G824" s="61"/>
      <c r="H824" s="63"/>
      <c r="J824" s="61"/>
      <c r="K824" s="63"/>
      <c r="M824" s="61"/>
      <c r="N824" s="63"/>
      <c r="O824" s="61"/>
      <c r="R824" s="61"/>
      <c r="S824" s="63"/>
      <c r="U824" s="61"/>
      <c r="V824" s="63"/>
      <c r="X824" s="61"/>
    </row>
    <row r="825" spans="4:24">
      <c r="D825" s="61"/>
      <c r="G825" s="61"/>
      <c r="H825" s="63"/>
      <c r="J825" s="61"/>
      <c r="K825" s="63"/>
      <c r="M825" s="61"/>
      <c r="N825" s="63"/>
      <c r="O825" s="61"/>
      <c r="R825" s="61"/>
      <c r="S825" s="63"/>
      <c r="U825" s="61"/>
      <c r="V825" s="63"/>
      <c r="X825" s="61"/>
    </row>
    <row r="826" spans="4:24">
      <c r="D826" s="61"/>
      <c r="G826" s="61"/>
      <c r="H826" s="63"/>
      <c r="J826" s="61"/>
      <c r="K826" s="63"/>
      <c r="M826" s="61"/>
      <c r="N826" s="63"/>
      <c r="O826" s="61"/>
      <c r="R826" s="61"/>
      <c r="S826" s="63"/>
      <c r="U826" s="61"/>
      <c r="V826" s="63"/>
      <c r="X826" s="61"/>
    </row>
    <row r="827" spans="4:24">
      <c r="D827" s="61"/>
      <c r="G827" s="61"/>
      <c r="H827" s="63"/>
      <c r="J827" s="61"/>
      <c r="K827" s="63"/>
      <c r="M827" s="61"/>
      <c r="N827" s="63"/>
      <c r="O827" s="61"/>
      <c r="R827" s="61"/>
      <c r="S827" s="63"/>
      <c r="U827" s="61"/>
      <c r="V827" s="63"/>
      <c r="X827" s="61"/>
    </row>
    <row r="828" spans="4:24">
      <c r="D828" s="61"/>
      <c r="G828" s="61"/>
      <c r="H828" s="63"/>
      <c r="J828" s="61"/>
      <c r="K828" s="63"/>
      <c r="M828" s="61"/>
      <c r="N828" s="63"/>
      <c r="O828" s="61"/>
      <c r="R828" s="61"/>
      <c r="S828" s="63"/>
      <c r="U828" s="61"/>
      <c r="V828" s="63"/>
      <c r="X828" s="61"/>
    </row>
    <row r="829" spans="4:24">
      <c r="D829" s="61"/>
      <c r="G829" s="61"/>
      <c r="H829" s="63"/>
      <c r="J829" s="61"/>
      <c r="K829" s="63"/>
      <c r="M829" s="61"/>
      <c r="N829" s="63"/>
      <c r="O829" s="61"/>
      <c r="R829" s="61"/>
      <c r="S829" s="63"/>
      <c r="U829" s="61"/>
      <c r="V829" s="63"/>
      <c r="X829" s="61"/>
    </row>
    <row r="830" spans="4:24">
      <c r="D830" s="61"/>
      <c r="G830" s="61"/>
      <c r="H830" s="63"/>
      <c r="J830" s="61"/>
      <c r="K830" s="63"/>
      <c r="M830" s="61"/>
      <c r="N830" s="63"/>
      <c r="O830" s="61"/>
      <c r="R830" s="61"/>
      <c r="S830" s="63"/>
      <c r="U830" s="61"/>
      <c r="V830" s="63"/>
      <c r="X830" s="61"/>
    </row>
    <row r="831" spans="4:24">
      <c r="D831" s="61"/>
      <c r="G831" s="61"/>
      <c r="H831" s="63"/>
      <c r="J831" s="61"/>
      <c r="K831" s="63"/>
      <c r="M831" s="61"/>
      <c r="N831" s="63"/>
      <c r="O831" s="61"/>
      <c r="R831" s="61"/>
      <c r="S831" s="63"/>
      <c r="U831" s="61"/>
      <c r="V831" s="63"/>
      <c r="X831" s="61"/>
    </row>
    <row r="832" spans="4:24">
      <c r="D832" s="61"/>
      <c r="G832" s="61"/>
      <c r="H832" s="63"/>
      <c r="J832" s="61"/>
      <c r="K832" s="63"/>
      <c r="M832" s="61"/>
      <c r="N832" s="63"/>
      <c r="O832" s="61"/>
      <c r="R832" s="61"/>
      <c r="S832" s="63"/>
      <c r="U832" s="61"/>
      <c r="V832" s="63"/>
      <c r="X832" s="61"/>
    </row>
    <row r="833" spans="4:24">
      <c r="D833" s="61"/>
      <c r="G833" s="61"/>
      <c r="H833" s="63"/>
      <c r="J833" s="61"/>
      <c r="K833" s="63"/>
      <c r="M833" s="61"/>
      <c r="N833" s="63"/>
      <c r="O833" s="61"/>
      <c r="R833" s="61"/>
      <c r="S833" s="63"/>
      <c r="U833" s="61"/>
      <c r="V833" s="63"/>
      <c r="X833" s="61"/>
    </row>
    <row r="834" spans="4:24">
      <c r="D834" s="61"/>
      <c r="G834" s="61"/>
      <c r="H834" s="63"/>
      <c r="J834" s="61"/>
      <c r="K834" s="63"/>
      <c r="M834" s="61"/>
      <c r="N834" s="63"/>
      <c r="O834" s="61"/>
      <c r="R834" s="61"/>
      <c r="S834" s="63"/>
      <c r="U834" s="61"/>
      <c r="V834" s="63"/>
      <c r="X834" s="61"/>
    </row>
    <row r="835" spans="4:24">
      <c r="D835" s="61"/>
      <c r="G835" s="61"/>
      <c r="H835" s="63"/>
      <c r="J835" s="61"/>
      <c r="K835" s="63"/>
      <c r="M835" s="61"/>
      <c r="N835" s="63"/>
      <c r="O835" s="61"/>
      <c r="R835" s="61"/>
      <c r="S835" s="63"/>
      <c r="U835" s="61"/>
      <c r="V835" s="63"/>
      <c r="X835" s="61"/>
    </row>
    <row r="836" spans="4:24">
      <c r="D836" s="61"/>
      <c r="G836" s="61"/>
      <c r="H836" s="63"/>
      <c r="J836" s="61"/>
      <c r="K836" s="63"/>
      <c r="M836" s="61"/>
      <c r="N836" s="63"/>
      <c r="O836" s="61"/>
      <c r="R836" s="61"/>
      <c r="S836" s="63"/>
      <c r="U836" s="61"/>
      <c r="V836" s="63"/>
      <c r="X836" s="61"/>
    </row>
    <row r="837" spans="4:24">
      <c r="D837" s="61"/>
      <c r="G837" s="61"/>
      <c r="H837" s="63"/>
      <c r="J837" s="61"/>
      <c r="K837" s="63"/>
      <c r="M837" s="61"/>
      <c r="N837" s="63"/>
      <c r="O837" s="61"/>
      <c r="R837" s="61"/>
      <c r="S837" s="63"/>
      <c r="U837" s="61"/>
      <c r="V837" s="63"/>
      <c r="X837" s="61"/>
    </row>
    <row r="838" spans="4:24">
      <c r="D838" s="61"/>
      <c r="G838" s="61"/>
      <c r="H838" s="63"/>
      <c r="J838" s="61"/>
      <c r="K838" s="63"/>
      <c r="M838" s="61"/>
      <c r="N838" s="63"/>
      <c r="O838" s="61"/>
      <c r="R838" s="61"/>
      <c r="S838" s="63"/>
      <c r="U838" s="61"/>
      <c r="V838" s="63"/>
      <c r="X838" s="61"/>
    </row>
    <row r="839" spans="4:24">
      <c r="D839" s="61"/>
      <c r="G839" s="61"/>
      <c r="H839" s="63"/>
      <c r="J839" s="61"/>
      <c r="K839" s="63"/>
      <c r="M839" s="61"/>
      <c r="N839" s="63"/>
      <c r="O839" s="61"/>
      <c r="R839" s="61"/>
      <c r="S839" s="63"/>
      <c r="U839" s="61"/>
      <c r="V839" s="63"/>
      <c r="X839" s="61"/>
    </row>
    <row r="840" spans="4:24">
      <c r="D840" s="61"/>
      <c r="G840" s="61"/>
      <c r="H840" s="63"/>
      <c r="J840" s="61"/>
      <c r="K840" s="63"/>
      <c r="M840" s="61"/>
      <c r="N840" s="63"/>
      <c r="O840" s="61"/>
      <c r="R840" s="61"/>
      <c r="S840" s="63"/>
      <c r="U840" s="61"/>
      <c r="V840" s="63"/>
      <c r="X840" s="61"/>
    </row>
    <row r="841" spans="4:24">
      <c r="D841" s="61"/>
      <c r="G841" s="61"/>
      <c r="H841" s="63"/>
      <c r="J841" s="61"/>
      <c r="K841" s="63"/>
      <c r="M841" s="61"/>
      <c r="N841" s="63"/>
      <c r="O841" s="61"/>
      <c r="R841" s="61"/>
      <c r="S841" s="63"/>
      <c r="U841" s="61"/>
      <c r="V841" s="63"/>
      <c r="X841" s="61"/>
    </row>
    <row r="842" spans="4:24">
      <c r="D842" s="61"/>
      <c r="G842" s="61"/>
      <c r="H842" s="63"/>
      <c r="J842" s="61"/>
      <c r="K842" s="63"/>
      <c r="M842" s="61"/>
      <c r="N842" s="63"/>
      <c r="O842" s="61"/>
      <c r="R842" s="61"/>
      <c r="S842" s="63"/>
      <c r="U842" s="61"/>
      <c r="V842" s="63"/>
      <c r="X842" s="61"/>
    </row>
    <row r="843" spans="4:24">
      <c r="D843" s="61"/>
      <c r="G843" s="61"/>
      <c r="H843" s="63"/>
      <c r="J843" s="61"/>
      <c r="K843" s="63"/>
      <c r="M843" s="61"/>
      <c r="N843" s="63"/>
      <c r="O843" s="61"/>
      <c r="R843" s="61"/>
      <c r="S843" s="63"/>
      <c r="U843" s="61"/>
      <c r="V843" s="63"/>
      <c r="X843" s="61"/>
    </row>
    <row r="844" spans="4:24">
      <c r="D844" s="61"/>
      <c r="G844" s="61"/>
      <c r="H844" s="63"/>
      <c r="J844" s="61"/>
      <c r="K844" s="63"/>
      <c r="M844" s="61"/>
      <c r="N844" s="63"/>
      <c r="O844" s="61"/>
      <c r="R844" s="61"/>
      <c r="S844" s="63"/>
      <c r="U844" s="61"/>
      <c r="V844" s="63"/>
      <c r="X844" s="61"/>
    </row>
    <row r="845" spans="4:24">
      <c r="D845" s="61"/>
      <c r="G845" s="61"/>
      <c r="H845" s="63"/>
      <c r="J845" s="61"/>
      <c r="K845" s="63"/>
      <c r="M845" s="61"/>
      <c r="N845" s="63"/>
      <c r="O845" s="61"/>
      <c r="R845" s="61"/>
      <c r="S845" s="63"/>
      <c r="U845" s="61"/>
      <c r="V845" s="63"/>
      <c r="X845" s="61"/>
    </row>
    <row r="846" spans="4:24">
      <c r="D846" s="61"/>
      <c r="G846" s="61"/>
      <c r="H846" s="63"/>
      <c r="J846" s="61"/>
      <c r="K846" s="63"/>
      <c r="M846" s="61"/>
      <c r="N846" s="63"/>
      <c r="O846" s="61"/>
      <c r="R846" s="61"/>
      <c r="S846" s="63"/>
      <c r="U846" s="61"/>
      <c r="V846" s="63"/>
      <c r="X846" s="61"/>
    </row>
    <row r="847" spans="4:24">
      <c r="D847" s="61"/>
      <c r="G847" s="61"/>
      <c r="H847" s="63"/>
      <c r="J847" s="61"/>
      <c r="K847" s="63"/>
      <c r="M847" s="61"/>
      <c r="N847" s="63"/>
      <c r="O847" s="61"/>
      <c r="R847" s="61"/>
      <c r="S847" s="63"/>
      <c r="U847" s="61"/>
      <c r="V847" s="63"/>
      <c r="X847" s="61"/>
    </row>
    <row r="848" spans="4:24">
      <c r="D848" s="61"/>
      <c r="G848" s="61"/>
      <c r="H848" s="63"/>
      <c r="J848" s="61"/>
      <c r="K848" s="63"/>
      <c r="M848" s="61"/>
      <c r="N848" s="63"/>
      <c r="O848" s="61"/>
      <c r="R848" s="61"/>
      <c r="S848" s="63"/>
      <c r="U848" s="61"/>
      <c r="V848" s="63"/>
      <c r="X848" s="61"/>
    </row>
    <row r="849" spans="4:24">
      <c r="D849" s="61"/>
      <c r="G849" s="61"/>
      <c r="H849" s="63"/>
      <c r="J849" s="61"/>
      <c r="K849" s="63"/>
      <c r="M849" s="61"/>
      <c r="N849" s="63"/>
      <c r="O849" s="61"/>
      <c r="R849" s="61"/>
      <c r="S849" s="63"/>
      <c r="U849" s="61"/>
      <c r="V849" s="63"/>
      <c r="X849" s="61"/>
    </row>
    <row r="850" spans="4:24">
      <c r="D850" s="61"/>
      <c r="G850" s="61"/>
      <c r="H850" s="63"/>
      <c r="J850" s="61"/>
      <c r="K850" s="63"/>
      <c r="M850" s="61"/>
      <c r="N850" s="63"/>
      <c r="O850" s="61"/>
      <c r="R850" s="61"/>
      <c r="S850" s="63"/>
      <c r="U850" s="61"/>
      <c r="V850" s="63"/>
      <c r="X850" s="61"/>
    </row>
    <row r="851" spans="4:24">
      <c r="D851" s="61"/>
      <c r="G851" s="61"/>
      <c r="H851" s="63"/>
      <c r="J851" s="61"/>
      <c r="K851" s="63"/>
      <c r="M851" s="61"/>
      <c r="N851" s="63"/>
      <c r="O851" s="61"/>
      <c r="R851" s="61"/>
      <c r="S851" s="63"/>
      <c r="U851" s="61"/>
      <c r="V851" s="63"/>
      <c r="X851" s="61"/>
    </row>
    <row r="852" spans="4:24">
      <c r="D852" s="61"/>
      <c r="G852" s="61"/>
      <c r="H852" s="63"/>
      <c r="J852" s="61"/>
      <c r="K852" s="63"/>
      <c r="M852" s="61"/>
      <c r="N852" s="63"/>
      <c r="O852" s="61"/>
      <c r="R852" s="61"/>
      <c r="S852" s="63"/>
      <c r="U852" s="61"/>
      <c r="V852" s="63"/>
      <c r="X852" s="61"/>
    </row>
    <row r="853" spans="4:24">
      <c r="D853" s="61"/>
      <c r="G853" s="61"/>
      <c r="H853" s="63"/>
      <c r="J853" s="61"/>
      <c r="K853" s="63"/>
      <c r="M853" s="61"/>
      <c r="N853" s="63"/>
      <c r="O853" s="61"/>
      <c r="R853" s="61"/>
      <c r="S853" s="63"/>
      <c r="U853" s="61"/>
      <c r="V853" s="63"/>
      <c r="X853" s="61"/>
    </row>
    <row r="854" spans="4:24">
      <c r="D854" s="61"/>
      <c r="G854" s="61"/>
      <c r="H854" s="63"/>
      <c r="J854" s="61"/>
      <c r="K854" s="63"/>
      <c r="M854" s="61"/>
      <c r="N854" s="63"/>
      <c r="O854" s="61"/>
      <c r="R854" s="61"/>
      <c r="S854" s="63"/>
      <c r="U854" s="61"/>
      <c r="V854" s="63"/>
      <c r="X854" s="61"/>
    </row>
  </sheetData>
  <phoneticPr fontId="0" type="noConversion"/>
  <printOptions horizontalCentered="1" gridLinesSet="0"/>
  <pageMargins left="0.25" right="0.25" top="0.75" bottom="0.75" header="0.5" footer="0.5"/>
  <pageSetup scale="67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indexed="11"/>
    <pageSetUpPr fitToPage="1"/>
  </sheetPr>
  <dimension ref="A1:AO54"/>
  <sheetViews>
    <sheetView showGridLines="0" zoomScaleNormal="100" workbookViewId="0">
      <pane xSplit="4" ySplit="7" topLeftCell="E8" activePane="bottomRight" state="frozen"/>
      <selection pane="topRight" activeCell="H33" sqref="H33"/>
      <selection pane="bottomLeft" activeCell="H33" sqref="H33"/>
      <selection pane="bottomRight" activeCell="R6" sqref="R6"/>
    </sheetView>
  </sheetViews>
  <sheetFormatPr baseColWidth="10" defaultColWidth="9.1640625" defaultRowHeight="14"/>
  <cols>
    <col min="1" max="1" width="3.6640625" style="150" customWidth="1"/>
    <col min="2" max="2" width="2.6640625" style="150" customWidth="1"/>
    <col min="3" max="3" width="12.6640625" style="150" customWidth="1"/>
    <col min="4" max="4" width="20.33203125" style="150" customWidth="1"/>
    <col min="5" max="9" width="12.1640625" style="150" customWidth="1"/>
    <col min="10" max="10" width="12" style="150" customWidth="1"/>
    <col min="11" max="13" width="12.1640625" style="150" customWidth="1"/>
    <col min="14" max="14" width="13.33203125" style="150" customWidth="1"/>
    <col min="15" max="17" width="12.1640625" style="150" customWidth="1"/>
    <col min="18" max="18" width="14.1640625" style="150" customWidth="1"/>
    <col min="19" max="19" width="12.1640625" style="150" customWidth="1"/>
    <col min="20" max="20" width="10.33203125" style="150" bestFit="1" customWidth="1"/>
    <col min="21" max="16384" width="9.1640625" style="150"/>
  </cols>
  <sheetData>
    <row r="1" spans="1:41" s="147" customFormat="1" ht="19">
      <c r="A1" s="252" t="str">
        <f>'Example-Assumptions'!A1</f>
        <v>Acme Company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41" s="148" customFormat="1" ht="15">
      <c r="A2" s="56" t="s">
        <v>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41" s="148" customFormat="1" ht="15">
      <c r="A3" s="56" t="str">
        <f>'Example-Assumptions'!A3</f>
        <v>FY2019</v>
      </c>
      <c r="B3" s="253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41" s="149" customFormat="1" ht="16">
      <c r="A4" s="245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1:41">
      <c r="E5" s="151" t="s">
        <v>37</v>
      </c>
      <c r="F5" s="151" t="s">
        <v>37</v>
      </c>
      <c r="G5" s="151" t="s">
        <v>37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41">
      <c r="A6" s="153"/>
      <c r="B6" s="153"/>
      <c r="C6" s="153"/>
      <c r="D6" s="153"/>
      <c r="E6" s="154" t="s">
        <v>87</v>
      </c>
      <c r="F6" s="154" t="s">
        <v>38</v>
      </c>
      <c r="G6" s="154" t="s">
        <v>39</v>
      </c>
      <c r="H6" s="154" t="s">
        <v>40</v>
      </c>
      <c r="I6" s="154" t="s">
        <v>41</v>
      </c>
      <c r="J6" s="154" t="s">
        <v>42</v>
      </c>
      <c r="K6" s="154" t="s">
        <v>43</v>
      </c>
      <c r="L6" s="154" t="s">
        <v>44</v>
      </c>
      <c r="M6" s="154" t="s">
        <v>45</v>
      </c>
      <c r="N6" s="154" t="s">
        <v>46</v>
      </c>
      <c r="O6" s="154" t="s">
        <v>47</v>
      </c>
      <c r="P6" s="154" t="s">
        <v>6</v>
      </c>
      <c r="Q6" s="154" t="s">
        <v>7</v>
      </c>
      <c r="R6" s="152"/>
    </row>
    <row r="7" spans="1:41">
      <c r="A7" s="25"/>
      <c r="B7" s="25"/>
      <c r="C7" s="25"/>
      <c r="D7" s="25"/>
      <c r="E7" s="25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41">
      <c r="A8" s="25"/>
      <c r="B8" s="25"/>
      <c r="C8" s="25"/>
      <c r="D8" s="25"/>
      <c r="E8" s="25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41">
      <c r="A9" s="157" t="s">
        <v>88</v>
      </c>
      <c r="C9" s="25"/>
      <c r="D9" s="25"/>
      <c r="E9" s="25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41">
      <c r="A10" s="25" t="s">
        <v>89</v>
      </c>
      <c r="B10" s="25"/>
      <c r="C10" s="25"/>
      <c r="D10" s="25"/>
      <c r="E10" s="155"/>
      <c r="F10" s="155"/>
      <c r="G10" s="156"/>
      <c r="H10" s="156"/>
      <c r="I10" s="15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</row>
    <row r="11" spans="1:41">
      <c r="A11" s="25"/>
      <c r="B11" s="25" t="s">
        <v>90</v>
      </c>
      <c r="C11" s="25"/>
      <c r="D11" s="25"/>
      <c r="E11" s="155">
        <v>254923</v>
      </c>
      <c r="F11" s="155">
        <v>413028.2</v>
      </c>
      <c r="G11" s="155">
        <v>659733.69999999995</v>
      </c>
      <c r="H11" s="155">
        <f>G11+'Example-Cash Flow Stmt'!E39</f>
        <v>713908.75000000023</v>
      </c>
      <c r="I11" s="155">
        <f>H11+'Example-Cash Flow Stmt'!F39</f>
        <v>786735</v>
      </c>
      <c r="J11" s="155">
        <f>I11+'Example-Cash Flow Stmt'!G39</f>
        <v>1016506</v>
      </c>
      <c r="K11" s="155">
        <f>J11+'Example-Cash Flow Stmt'!H39</f>
        <v>1222130</v>
      </c>
      <c r="L11" s="155">
        <f>K11+'Example-Cash Flow Stmt'!I39</f>
        <v>1426875</v>
      </c>
      <c r="M11" s="155">
        <f>L11+'Example-Cash Flow Stmt'!J39</f>
        <v>1280120</v>
      </c>
      <c r="N11" s="155">
        <f>M11+'Example-Cash Flow Stmt'!K39</f>
        <v>1377593</v>
      </c>
      <c r="O11" s="155">
        <f>N11+'Example-Cash Flow Stmt'!L39</f>
        <v>1655514</v>
      </c>
      <c r="P11" s="155">
        <f>O11+'Example-Cash Flow Stmt'!M39</f>
        <v>1822810</v>
      </c>
      <c r="Q11" s="155">
        <f>P11+'Example-Cash Flow Stmt'!N39</f>
        <v>1978584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</row>
    <row r="12" spans="1:41" s="149" customFormat="1">
      <c r="A12" s="19"/>
      <c r="B12" s="19" t="s">
        <v>91</v>
      </c>
      <c r="C12" s="19"/>
      <c r="D12" s="19"/>
      <c r="E12" s="159">
        <v>1890445</v>
      </c>
      <c r="F12" s="159">
        <v>1965707.8</v>
      </c>
      <c r="G12" s="159">
        <v>1988838.3</v>
      </c>
      <c r="H12" s="159">
        <f>G12+'Example-Income Stmt'!E12-'Example-Assumptions'!G15</f>
        <v>2073000.2499999998</v>
      </c>
      <c r="I12" s="159">
        <f>H12+'Example-Income Stmt'!F12-'Example-Assumptions'!H15</f>
        <v>2077195</v>
      </c>
      <c r="J12" s="159">
        <f>I12+'Example-Income Stmt'!G12-'Example-Assumptions'!I15</f>
        <v>2089945</v>
      </c>
      <c r="K12" s="159">
        <f>J12+'Example-Income Stmt'!H12-'Example-Assumptions'!J15</f>
        <v>2185945</v>
      </c>
      <c r="L12" s="159">
        <f>K12+'Example-Income Stmt'!I12-'Example-Assumptions'!K15</f>
        <v>2197695</v>
      </c>
      <c r="M12" s="159">
        <f>L12+'Example-Income Stmt'!J12-'Example-Assumptions'!L15</f>
        <v>2235445</v>
      </c>
      <c r="N12" s="159">
        <f>M12+'Example-Income Stmt'!K12-'Example-Assumptions'!M15</f>
        <v>2293570</v>
      </c>
      <c r="O12" s="159">
        <f>N12+'Example-Income Stmt'!L12-'Example-Assumptions'!N15</f>
        <v>2286070</v>
      </c>
      <c r="P12" s="159">
        <f>O12+'Example-Income Stmt'!M12-'Example-Assumptions'!O15</f>
        <v>2214195</v>
      </c>
      <c r="Q12" s="159">
        <f>P12+'Example-Income Stmt'!N12-'Example-Assumptions'!P15</f>
        <v>2177945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49" customFormat="1">
      <c r="A13" s="19"/>
      <c r="B13" s="19" t="s">
        <v>92</v>
      </c>
      <c r="C13" s="19"/>
      <c r="D13" s="19"/>
      <c r="E13" s="159">
        <v>803287</v>
      </c>
      <c r="F13" s="159">
        <v>794099</v>
      </c>
      <c r="G13" s="159">
        <v>786349</v>
      </c>
      <c r="H13" s="159">
        <f>G13+'Example-Assumptions'!G18-'Example-Income Stmt'!E18</f>
        <v>776349</v>
      </c>
      <c r="I13" s="159">
        <f>H13+'Example-Assumptions'!H18-'Example-Income Stmt'!F18</f>
        <v>771349</v>
      </c>
      <c r="J13" s="159">
        <f>I13+'Example-Assumptions'!I18-'Example-Income Stmt'!G18</f>
        <v>761349</v>
      </c>
      <c r="K13" s="159">
        <f>J13+'Example-Assumptions'!J18-'Example-Income Stmt'!H18</f>
        <v>733849</v>
      </c>
      <c r="L13" s="159">
        <f>K13+'Example-Assumptions'!K18-'Example-Income Stmt'!I18</f>
        <v>713849</v>
      </c>
      <c r="M13" s="159">
        <f>L13+'Example-Assumptions'!L18-'Example-Income Stmt'!J18</f>
        <v>703849</v>
      </c>
      <c r="N13" s="159">
        <f>M13+'Example-Assumptions'!M18-'Example-Income Stmt'!K18</f>
        <v>676349</v>
      </c>
      <c r="O13" s="159">
        <f>N13+'Example-Assumptions'!N18-'Example-Income Stmt'!L18</f>
        <v>651349</v>
      </c>
      <c r="P13" s="159">
        <f>O13+'Example-Assumptions'!O18-'Example-Income Stmt'!M18</f>
        <v>631349</v>
      </c>
      <c r="Q13" s="159">
        <f>P13+'Example-Assumptions'!P18-'Example-Income Stmt'!N18</f>
        <v>623849</v>
      </c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49" customFormat="1">
      <c r="A14" s="19"/>
      <c r="B14" s="25" t="s">
        <v>93</v>
      </c>
      <c r="C14" s="19"/>
      <c r="D14" s="19"/>
      <c r="E14" s="159">
        <v>12387</v>
      </c>
      <c r="F14" s="159">
        <v>12984</v>
      </c>
      <c r="G14" s="159">
        <v>12674</v>
      </c>
      <c r="H14" s="159">
        <v>12700</v>
      </c>
      <c r="I14" s="159">
        <v>12700</v>
      </c>
      <c r="J14" s="159">
        <v>12700</v>
      </c>
      <c r="K14" s="159">
        <v>12700</v>
      </c>
      <c r="L14" s="159">
        <v>12700</v>
      </c>
      <c r="M14" s="159">
        <v>12700</v>
      </c>
      <c r="N14" s="159">
        <v>12700</v>
      </c>
      <c r="O14" s="159">
        <v>12700</v>
      </c>
      <c r="P14" s="159">
        <v>12700</v>
      </c>
      <c r="Q14" s="159">
        <v>12700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49" customFormat="1" hidden="1">
      <c r="A15" s="19"/>
      <c r="B15" s="25" t="s">
        <v>94</v>
      </c>
      <c r="C15" s="19"/>
      <c r="D15" s="1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49" customFormat="1" hidden="1">
      <c r="A16" s="19"/>
      <c r="B16" s="25" t="s">
        <v>95</v>
      </c>
      <c r="C16" s="19"/>
      <c r="D16" s="1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hidden="1">
      <c r="A17" s="25"/>
      <c r="B17" s="25" t="s">
        <v>96</v>
      </c>
      <c r="C17" s="19"/>
      <c r="D17" s="25"/>
      <c r="E17" s="227"/>
      <c r="F17" s="227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</row>
    <row r="18" spans="1:41">
      <c r="A18" s="25"/>
      <c r="B18" s="25"/>
      <c r="C18" s="25" t="s">
        <v>97</v>
      </c>
      <c r="D18" s="25"/>
      <c r="E18" s="229">
        <f>SUM(E11:E17)</f>
        <v>2961042</v>
      </c>
      <c r="F18" s="229">
        <v>3185819</v>
      </c>
      <c r="G18" s="229">
        <v>3447595</v>
      </c>
      <c r="H18" s="229">
        <f t="shared" ref="H18:Q18" si="0">SUM(H11:H17)</f>
        <v>3575958</v>
      </c>
      <c r="I18" s="229">
        <f t="shared" si="0"/>
        <v>3647979</v>
      </c>
      <c r="J18" s="229">
        <f t="shared" si="0"/>
        <v>3880500</v>
      </c>
      <c r="K18" s="229">
        <f t="shared" si="0"/>
        <v>4154624</v>
      </c>
      <c r="L18" s="229">
        <f t="shared" si="0"/>
        <v>4351119</v>
      </c>
      <c r="M18" s="229">
        <f t="shared" si="0"/>
        <v>4232114</v>
      </c>
      <c r="N18" s="229">
        <f t="shared" si="0"/>
        <v>4360212</v>
      </c>
      <c r="O18" s="229">
        <f t="shared" si="0"/>
        <v>4605633</v>
      </c>
      <c r="P18" s="229">
        <f t="shared" si="0"/>
        <v>4681054</v>
      </c>
      <c r="Q18" s="229">
        <f t="shared" si="0"/>
        <v>4793078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</row>
    <row r="19" spans="1:41">
      <c r="A19" s="25"/>
      <c r="B19" s="25"/>
      <c r="C19" s="25"/>
      <c r="D19" s="25"/>
      <c r="E19" s="155"/>
      <c r="F19" s="155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</row>
    <row r="20" spans="1:41">
      <c r="A20" s="25" t="s">
        <v>98</v>
      </c>
      <c r="B20" s="25"/>
      <c r="C20" s="25"/>
      <c r="D20" s="155"/>
      <c r="E20" s="155">
        <v>2001049</v>
      </c>
      <c r="F20" s="155">
        <v>2001049</v>
      </c>
      <c r="G20" s="155">
        <v>2001049</v>
      </c>
      <c r="H20" s="155">
        <f>G20+'Example-Assumptions'!G27-'Example-Assumptions'!G29</f>
        <v>2001049</v>
      </c>
      <c r="I20" s="155">
        <f>H20+'Example-Assumptions'!H27-'Example-Assumptions'!H29</f>
        <v>2201049</v>
      </c>
      <c r="J20" s="155">
        <f>I20+'Example-Assumptions'!I27-'Example-Assumptions'!I29</f>
        <v>2201049</v>
      </c>
      <c r="K20" s="155">
        <f>J20+'Example-Assumptions'!J27-'Example-Assumptions'!J29</f>
        <v>2001049</v>
      </c>
      <c r="L20" s="155">
        <f>K20+'Example-Assumptions'!K27-'Example-Assumptions'!K29</f>
        <v>2001049</v>
      </c>
      <c r="M20" s="155">
        <f>L20+'Example-Assumptions'!L27-'Example-Assumptions'!L29</f>
        <v>2351049</v>
      </c>
      <c r="N20" s="155">
        <f>M20+'Example-Assumptions'!M27-'Example-Assumptions'!M29</f>
        <v>2351049</v>
      </c>
      <c r="O20" s="155">
        <f>N20+'Example-Assumptions'!N27-'Example-Assumptions'!N29</f>
        <v>2351049</v>
      </c>
      <c r="P20" s="155">
        <f>O20+'Example-Assumptions'!O27-'Example-Assumptions'!O29</f>
        <v>2451049</v>
      </c>
      <c r="Q20" s="155">
        <f>P20+'Example-Assumptions'!P27-'Example-Assumptions'!P29</f>
        <v>2451049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</row>
    <row r="21" spans="1:41">
      <c r="A21" s="25" t="s">
        <v>99</v>
      </c>
      <c r="B21" s="25"/>
      <c r="C21" s="25"/>
      <c r="D21" s="155"/>
      <c r="E21" s="155">
        <v>-348799</v>
      </c>
      <c r="F21" s="155">
        <v>-368848</v>
      </c>
      <c r="G21" s="155">
        <v>-388897</v>
      </c>
      <c r="H21" s="155">
        <f>G21-'Example-Income Stmt'!E37-'Example-Assumptions'!G30</f>
        <v>-408946</v>
      </c>
      <c r="I21" s="155">
        <f>H21-'Example-Income Stmt'!F37-'Example-Assumptions'!H30</f>
        <v>-428995</v>
      </c>
      <c r="J21" s="155">
        <f>I21-'Example-Income Stmt'!G37-'Example-Assumptions'!I30</f>
        <v>-449044</v>
      </c>
      <c r="K21" s="155">
        <f>J21-'Example-Income Stmt'!H37-'Example-Assumptions'!J30</f>
        <v>-325093</v>
      </c>
      <c r="L21" s="155">
        <f>K21-'Example-Income Stmt'!I37-'Example-Assumptions'!K30</f>
        <v>-345142</v>
      </c>
      <c r="M21" s="155">
        <f>L21-'Example-Income Stmt'!J37-'Example-Assumptions'!L30</f>
        <v>-365191</v>
      </c>
      <c r="N21" s="155">
        <f>M21-'Example-Income Stmt'!K37-'Example-Assumptions'!M30</f>
        <v>-385240</v>
      </c>
      <c r="O21" s="155">
        <f>N21-'Example-Income Stmt'!L37-'Example-Assumptions'!N30</f>
        <v>-405289</v>
      </c>
      <c r="P21" s="155">
        <f>O21-'Example-Income Stmt'!M37-'Example-Assumptions'!O30</f>
        <v>-425338</v>
      </c>
      <c r="Q21" s="155">
        <f>P21-'Example-Income Stmt'!N37-'Example-Assumptions'!P30</f>
        <v>-445387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</row>
    <row r="22" spans="1:41">
      <c r="A22" s="25" t="s">
        <v>100</v>
      </c>
      <c r="B22" s="25"/>
      <c r="C22" s="25"/>
      <c r="D22" s="155"/>
      <c r="E22" s="155">
        <f t="shared" ref="E22:Q22" si="1">E20+E21</f>
        <v>1652250</v>
      </c>
      <c r="F22" s="155">
        <v>1632201</v>
      </c>
      <c r="G22" s="155">
        <v>1612152</v>
      </c>
      <c r="H22" s="155">
        <f t="shared" si="1"/>
        <v>1592103</v>
      </c>
      <c r="I22" s="155">
        <f t="shared" si="1"/>
        <v>1772054</v>
      </c>
      <c r="J22" s="155">
        <f t="shared" si="1"/>
        <v>1752005</v>
      </c>
      <c r="K22" s="155">
        <f t="shared" si="1"/>
        <v>1675956</v>
      </c>
      <c r="L22" s="155">
        <f t="shared" si="1"/>
        <v>1655907</v>
      </c>
      <c r="M22" s="155">
        <f t="shared" si="1"/>
        <v>1985858</v>
      </c>
      <c r="N22" s="155">
        <f t="shared" si="1"/>
        <v>1965809</v>
      </c>
      <c r="O22" s="155">
        <f t="shared" si="1"/>
        <v>1945760</v>
      </c>
      <c r="P22" s="155">
        <f t="shared" si="1"/>
        <v>2025711</v>
      </c>
      <c r="Q22" s="155">
        <f t="shared" si="1"/>
        <v>2005662</v>
      </c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</row>
    <row r="23" spans="1:41">
      <c r="A23" s="25" t="s">
        <v>101</v>
      </c>
      <c r="B23" s="25"/>
      <c r="C23" s="25"/>
      <c r="D23" s="155"/>
      <c r="E23" s="155">
        <v>0</v>
      </c>
      <c r="F23" s="155">
        <f>E23+'Example-Assumptions'!E31-'Example-Assumptions'!E33</f>
        <v>0</v>
      </c>
      <c r="G23" s="155">
        <f>F23+'Example-Assumptions'!F31-'Example-Assumptions'!F33</f>
        <v>0</v>
      </c>
      <c r="H23" s="155">
        <f>G23+'Example-Assumptions'!G31-'Example-Assumptions'!G33</f>
        <v>0</v>
      </c>
      <c r="I23" s="155">
        <f>H23+'Example-Assumptions'!H31-'Example-Assumptions'!H33</f>
        <v>0</v>
      </c>
      <c r="J23" s="155">
        <f>I23+'Example-Assumptions'!I31-'Example-Assumptions'!I33</f>
        <v>0</v>
      </c>
      <c r="K23" s="155">
        <f>J23+'Example-Assumptions'!J31-'Example-Assumptions'!J33</f>
        <v>0</v>
      </c>
      <c r="L23" s="155">
        <f>K23+'Example-Assumptions'!K31-'Example-Assumptions'!K33</f>
        <v>0</v>
      </c>
      <c r="M23" s="155">
        <f>L23+'Example-Assumptions'!L31-'Example-Assumptions'!L33</f>
        <v>0</v>
      </c>
      <c r="N23" s="155">
        <f>M23+'Example-Assumptions'!M31-'Example-Assumptions'!M33</f>
        <v>0</v>
      </c>
      <c r="O23" s="155">
        <f>N23+'Example-Assumptions'!N31-'Example-Assumptions'!N33</f>
        <v>0</v>
      </c>
      <c r="P23" s="155">
        <f>O23+'Example-Assumptions'!O31-'Example-Assumptions'!O33</f>
        <v>0</v>
      </c>
      <c r="Q23" s="155">
        <f>P23+'Example-Assumptions'!P31-'Example-Assumptions'!P33</f>
        <v>0</v>
      </c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</row>
    <row r="24" spans="1:41">
      <c r="A24" s="19"/>
      <c r="B24" s="19"/>
      <c r="C24" s="19"/>
      <c r="D24" s="25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</row>
    <row r="25" spans="1:41">
      <c r="A25" s="19"/>
      <c r="B25" s="19"/>
      <c r="C25" s="19"/>
      <c r="D25" s="2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</row>
    <row r="26" spans="1:41" ht="17">
      <c r="A26" s="25" t="s">
        <v>102</v>
      </c>
      <c r="B26" s="25"/>
      <c r="C26" s="25"/>
      <c r="D26" s="25"/>
      <c r="E26" s="163">
        <f t="shared" ref="E26:Q26" si="2">E18+E22+E24</f>
        <v>4613292</v>
      </c>
      <c r="F26" s="163">
        <v>4818020</v>
      </c>
      <c r="G26" s="163">
        <v>5059747</v>
      </c>
      <c r="H26" s="163">
        <f t="shared" si="2"/>
        <v>5168061</v>
      </c>
      <c r="I26" s="163">
        <f t="shared" si="2"/>
        <v>5420033</v>
      </c>
      <c r="J26" s="163">
        <f t="shared" si="2"/>
        <v>5632505</v>
      </c>
      <c r="K26" s="163">
        <f>K18+K22+K24</f>
        <v>5830580</v>
      </c>
      <c r="L26" s="163">
        <f t="shared" si="2"/>
        <v>6007026</v>
      </c>
      <c r="M26" s="163">
        <f t="shared" si="2"/>
        <v>6217972</v>
      </c>
      <c r="N26" s="163">
        <f t="shared" si="2"/>
        <v>6326021</v>
      </c>
      <c r="O26" s="163">
        <f t="shared" si="2"/>
        <v>6551393</v>
      </c>
      <c r="P26" s="163">
        <f t="shared" si="2"/>
        <v>6706765</v>
      </c>
      <c r="Q26" s="163">
        <f t="shared" si="2"/>
        <v>6798740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</row>
    <row r="27" spans="1:41">
      <c r="A27" s="25"/>
      <c r="B27" s="25"/>
      <c r="C27" s="25"/>
      <c r="D27" s="25"/>
      <c r="E27" s="155"/>
      <c r="F27" s="155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</row>
    <row r="28" spans="1:41">
      <c r="A28" s="25"/>
      <c r="B28" s="25"/>
      <c r="C28" s="25"/>
      <c r="D28" s="25"/>
      <c r="E28" s="155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</row>
    <row r="29" spans="1:41">
      <c r="A29" s="157" t="s">
        <v>103</v>
      </c>
      <c r="C29" s="25"/>
      <c r="D29" s="25"/>
      <c r="E29" s="155"/>
      <c r="F29" s="155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</row>
    <row r="30" spans="1:41">
      <c r="A30" s="25" t="s">
        <v>104</v>
      </c>
      <c r="B30" s="25"/>
      <c r="C30" s="25"/>
      <c r="D30" s="25"/>
      <c r="E30" s="155"/>
      <c r="F30" s="155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41">
      <c r="A31" s="25"/>
      <c r="B31" s="25" t="s">
        <v>105</v>
      </c>
      <c r="C31" s="25"/>
      <c r="D31" s="25"/>
      <c r="E31" s="155">
        <v>606438</v>
      </c>
      <c r="F31" s="155">
        <v>607938</v>
      </c>
      <c r="G31" s="155">
        <v>649688</v>
      </c>
      <c r="H31" s="155">
        <f>G31+'Example-Assumptions'!G18-'Example-Assumptions'!G24</f>
        <v>651438</v>
      </c>
      <c r="I31" s="155">
        <f>H31+'Example-Assumptions'!H18-'Example-Assumptions'!H24</f>
        <v>695438</v>
      </c>
      <c r="J31" s="155">
        <f>I31+'Example-Assumptions'!I18-'Example-Assumptions'!I24</f>
        <v>697438</v>
      </c>
      <c r="K31" s="155">
        <f>J31+'Example-Assumptions'!J18-'Example-Assumptions'!J24</f>
        <v>697438</v>
      </c>
      <c r="L31" s="155">
        <f>K31+'Example-Assumptions'!K18-'Example-Assumptions'!K24</f>
        <v>658438</v>
      </c>
      <c r="M31" s="155">
        <f>L31+'Example-Assumptions'!L18-'Example-Assumptions'!L24</f>
        <v>661938</v>
      </c>
      <c r="N31" s="155">
        <f>M31+'Example-Assumptions'!M18-'Example-Assumptions'!M24</f>
        <v>661938</v>
      </c>
      <c r="O31" s="155">
        <f>N31+'Example-Assumptions'!N18-'Example-Assumptions'!N24</f>
        <v>668938</v>
      </c>
      <c r="P31" s="155">
        <f>O31+'Example-Assumptions'!O18-'Example-Assumptions'!O24</f>
        <v>615438</v>
      </c>
      <c r="Q31" s="155">
        <f>P31+'Example-Assumptions'!P18-'Example-Assumptions'!P24</f>
        <v>615438</v>
      </c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</row>
    <row r="32" spans="1:41" s="149" customFormat="1">
      <c r="A32" s="19"/>
      <c r="B32" s="19" t="s">
        <v>106</v>
      </c>
      <c r="C32" s="19"/>
      <c r="D32" s="19"/>
      <c r="E32" s="164">
        <v>0</v>
      </c>
      <c r="F32" s="164">
        <v>9863.9529166666671</v>
      </c>
      <c r="G32" s="164">
        <v>19727.905833333334</v>
      </c>
      <c r="H32" s="164">
        <v>0</v>
      </c>
      <c r="I32" s="164">
        <f>'Example-Income Stmt'!F45</f>
        <v>9267.7872151041665</v>
      </c>
      <c r="J32" s="164">
        <f>I32+'Example-Income Stmt'!G45</f>
        <v>18535.574430208333</v>
      </c>
      <c r="K32" s="164">
        <v>0</v>
      </c>
      <c r="L32" s="164">
        <f>'Example-Income Stmt'!I45</f>
        <v>8657.4625781295563</v>
      </c>
      <c r="M32" s="164">
        <f>L32+'Example-Income Stmt'!J45</f>
        <v>17314.925156259113</v>
      </c>
      <c r="N32" s="164">
        <v>0</v>
      </c>
      <c r="O32" s="164">
        <f>'Example-Income Stmt'!L45</f>
        <v>8032.6427310268009</v>
      </c>
      <c r="P32" s="164">
        <f>O32+'Example-Income Stmt'!M45</f>
        <v>16065.285462053602</v>
      </c>
      <c r="Q32" s="164">
        <v>0</v>
      </c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49" customFormat="1" ht="17" hidden="1">
      <c r="A33" s="19"/>
      <c r="B33" s="19" t="s">
        <v>107</v>
      </c>
      <c r="C33" s="19"/>
      <c r="D33" s="19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49" customFormat="1" ht="17" hidden="1">
      <c r="A34" s="19"/>
      <c r="B34" s="19" t="s">
        <v>108</v>
      </c>
      <c r="C34" s="19"/>
      <c r="D34" s="19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hidden="1">
      <c r="A35" s="25"/>
      <c r="B35" s="19" t="s">
        <v>109</v>
      </c>
      <c r="C35" s="25"/>
      <c r="D35" s="25"/>
      <c r="E35" s="227"/>
      <c r="F35" s="227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</row>
    <row r="36" spans="1:41">
      <c r="A36" s="25"/>
      <c r="B36" s="25"/>
      <c r="C36" s="25" t="s">
        <v>110</v>
      </c>
      <c r="D36" s="25"/>
      <c r="E36" s="229">
        <f t="shared" ref="E36:Q36" si="3">SUM(E31:E35)</f>
        <v>606438</v>
      </c>
      <c r="F36" s="229">
        <f t="shared" si="3"/>
        <v>617801.95291666663</v>
      </c>
      <c r="G36" s="229">
        <f t="shared" si="3"/>
        <v>669415.90583333338</v>
      </c>
      <c r="H36" s="229">
        <f t="shared" si="3"/>
        <v>651438</v>
      </c>
      <c r="I36" s="229">
        <f t="shared" si="3"/>
        <v>704705.78721510421</v>
      </c>
      <c r="J36" s="229">
        <f t="shared" si="3"/>
        <v>715973.5744302083</v>
      </c>
      <c r="K36" s="229">
        <f t="shared" si="3"/>
        <v>697438</v>
      </c>
      <c r="L36" s="229">
        <f t="shared" si="3"/>
        <v>667095.46257812961</v>
      </c>
      <c r="M36" s="229">
        <f t="shared" si="3"/>
        <v>679252.92515625909</v>
      </c>
      <c r="N36" s="229">
        <f t="shared" si="3"/>
        <v>661938</v>
      </c>
      <c r="O36" s="229">
        <f t="shared" si="3"/>
        <v>676970.64273102675</v>
      </c>
      <c r="P36" s="229">
        <f t="shared" si="3"/>
        <v>631503.28546205361</v>
      </c>
      <c r="Q36" s="229">
        <f t="shared" si="3"/>
        <v>615438</v>
      </c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</row>
    <row r="37" spans="1:41">
      <c r="A37" s="25"/>
      <c r="B37" s="25"/>
      <c r="C37" s="25"/>
      <c r="D37" s="155"/>
      <c r="E37" s="155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</row>
    <row r="38" spans="1:41" s="149" customFormat="1">
      <c r="A38" s="19" t="s">
        <v>29</v>
      </c>
      <c r="B38" s="19"/>
      <c r="C38" s="19"/>
      <c r="D38" s="159"/>
      <c r="E38" s="166">
        <v>1245973</v>
      </c>
      <c r="F38" s="166">
        <v>1245973</v>
      </c>
      <c r="G38" s="166">
        <v>1245973</v>
      </c>
      <c r="H38" s="166">
        <f>G38+'Example-Assumptions'!G40-'Example-Assumptions'!G39</f>
        <v>1170667.8587499999</v>
      </c>
      <c r="I38" s="166">
        <f>H38+'Example-Assumptions'!H40-'Example-Assumptions'!H39</f>
        <v>1170667.8587499999</v>
      </c>
      <c r="J38" s="166">
        <f>I38+'Example-Assumptions'!I40-'Example-Assumptions'!I39</f>
        <v>1170667.8587499999</v>
      </c>
      <c r="K38" s="166">
        <f>J38+'Example-Assumptions'!J40-'Example-Assumptions'!J39</f>
        <v>1093574.2203953124</v>
      </c>
      <c r="L38" s="166">
        <f>K38+'Example-Assumptions'!K40-'Example-Assumptions'!K39</f>
        <v>1093574.2203953124</v>
      </c>
      <c r="M38" s="166">
        <f>L38+'Example-Assumptions'!L40-'Example-Assumptions'!L39</f>
        <v>1093574.2203953124</v>
      </c>
      <c r="N38" s="166">
        <f>M38+'Example-Assumptions'!M40-'Example-Assumptions'!M39</f>
        <v>1014649.6081297011</v>
      </c>
      <c r="O38" s="166">
        <f>N38+'Example-Assumptions'!N40-'Example-Assumptions'!N39</f>
        <v>1014649.6081297011</v>
      </c>
      <c r="P38" s="166">
        <f>O38+'Example-Assumptions'!O40-'Example-Assumptions'!O39</f>
        <v>1014649.6081297011</v>
      </c>
      <c r="Q38" s="166">
        <f>P38+'Example-Assumptions'!P40-'Example-Assumptions'!P39</f>
        <v>933850.53632278147</v>
      </c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</row>
    <row r="39" spans="1:41">
      <c r="A39" s="25"/>
      <c r="B39" s="25"/>
      <c r="C39" s="25"/>
      <c r="D39" s="25"/>
      <c r="E39" s="155"/>
      <c r="F39" s="155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</row>
    <row r="40" spans="1:41">
      <c r="A40" s="25" t="s">
        <v>111</v>
      </c>
      <c r="B40" s="25"/>
      <c r="D40" s="25"/>
      <c r="E40" s="155">
        <f t="shared" ref="E40:Q40" si="4">SUM(E36:E38)</f>
        <v>1852411</v>
      </c>
      <c r="F40" s="155">
        <f t="shared" si="4"/>
        <v>1863774.9529166666</v>
      </c>
      <c r="G40" s="155">
        <f t="shared" si="4"/>
        <v>1915388.9058333333</v>
      </c>
      <c r="H40" s="155">
        <f t="shared" si="4"/>
        <v>1822105.8587499999</v>
      </c>
      <c r="I40" s="155">
        <f t="shared" si="4"/>
        <v>1875373.645965104</v>
      </c>
      <c r="J40" s="155">
        <f t="shared" si="4"/>
        <v>1886641.4331802083</v>
      </c>
      <c r="K40" s="155">
        <f>SUM(K36:K38)</f>
        <v>1791012.2203953124</v>
      </c>
      <c r="L40" s="155">
        <f t="shared" si="4"/>
        <v>1760669.6829734421</v>
      </c>
      <c r="M40" s="155">
        <f t="shared" si="4"/>
        <v>1772827.1455515716</v>
      </c>
      <c r="N40" s="155">
        <f t="shared" si="4"/>
        <v>1676587.6081297011</v>
      </c>
      <c r="O40" s="155">
        <f t="shared" si="4"/>
        <v>1691620.2508607279</v>
      </c>
      <c r="P40" s="155">
        <f t="shared" si="4"/>
        <v>1646152.8935917546</v>
      </c>
      <c r="Q40" s="155">
        <f t="shared" si="4"/>
        <v>1549288.5363227814</v>
      </c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</row>
    <row r="41" spans="1:41">
      <c r="A41" s="25"/>
      <c r="B41" s="25"/>
      <c r="C41" s="25"/>
      <c r="D41" s="25"/>
      <c r="E41" s="155"/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</row>
    <row r="42" spans="1:41">
      <c r="A42" s="25"/>
      <c r="B42" s="25"/>
      <c r="C42" s="25"/>
      <c r="D42" s="25"/>
      <c r="E42" s="155"/>
      <c r="F42" s="155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</row>
    <row r="43" spans="1:41">
      <c r="A43" s="25" t="s">
        <v>112</v>
      </c>
      <c r="B43" s="25"/>
      <c r="C43" s="25"/>
      <c r="D43" s="25"/>
      <c r="E43" s="155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</row>
    <row r="44" spans="1:41">
      <c r="A44" s="25"/>
      <c r="B44" s="25" t="s">
        <v>113</v>
      </c>
      <c r="C44" s="25"/>
      <c r="D44" s="25"/>
      <c r="E44" s="155">
        <v>1000</v>
      </c>
      <c r="F44" s="155">
        <v>1000</v>
      </c>
      <c r="G44" s="155">
        <v>1000</v>
      </c>
      <c r="H44" s="155">
        <v>1000</v>
      </c>
      <c r="I44" s="155">
        <v>1000</v>
      </c>
      <c r="J44" s="155">
        <v>1000</v>
      </c>
      <c r="K44" s="155">
        <v>1000</v>
      </c>
      <c r="L44" s="155">
        <v>1000</v>
      </c>
      <c r="M44" s="155">
        <v>1000</v>
      </c>
      <c r="N44" s="155">
        <v>1000</v>
      </c>
      <c r="O44" s="155">
        <v>1000</v>
      </c>
      <c r="P44" s="155">
        <v>1000</v>
      </c>
      <c r="Q44" s="155">
        <v>1000</v>
      </c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</row>
    <row r="45" spans="1:41">
      <c r="A45" s="25"/>
      <c r="B45" s="25" t="s">
        <v>114</v>
      </c>
      <c r="C45" s="25"/>
      <c r="D45" s="25"/>
      <c r="E45" s="155">
        <v>893712</v>
      </c>
      <c r="F45" s="155">
        <v>893712</v>
      </c>
      <c r="G45" s="155">
        <v>893712</v>
      </c>
      <c r="H45" s="155">
        <v>893712</v>
      </c>
      <c r="I45" s="155">
        <v>893712</v>
      </c>
      <c r="J45" s="155">
        <v>893712</v>
      </c>
      <c r="K45" s="155">
        <v>893712</v>
      </c>
      <c r="L45" s="155">
        <v>893712</v>
      </c>
      <c r="M45" s="155">
        <v>893712</v>
      </c>
      <c r="N45" s="155">
        <v>893712</v>
      </c>
      <c r="O45" s="155">
        <v>893712</v>
      </c>
      <c r="P45" s="155">
        <v>893712</v>
      </c>
      <c r="Q45" s="155">
        <v>893712</v>
      </c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</row>
    <row r="46" spans="1:41">
      <c r="A46" s="25"/>
      <c r="B46" s="25" t="s">
        <v>115</v>
      </c>
      <c r="C46" s="25"/>
      <c r="D46" s="25"/>
      <c r="E46" s="155">
        <v>-337896</v>
      </c>
      <c r="F46" s="155">
        <v>-337896</v>
      </c>
      <c r="G46" s="155">
        <v>-337896</v>
      </c>
      <c r="H46" s="155">
        <v>-337896</v>
      </c>
      <c r="I46" s="155">
        <v>-337896</v>
      </c>
      <c r="J46" s="155">
        <v>-337896</v>
      </c>
      <c r="K46" s="155">
        <v>-337896</v>
      </c>
      <c r="L46" s="155">
        <v>-337896</v>
      </c>
      <c r="M46" s="155">
        <v>-337896</v>
      </c>
      <c r="N46" s="155">
        <v>-337896</v>
      </c>
      <c r="O46" s="155">
        <v>-337896</v>
      </c>
      <c r="P46" s="155">
        <v>-337896</v>
      </c>
      <c r="Q46" s="155">
        <v>-337896</v>
      </c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</row>
    <row r="47" spans="1:41" s="149" customFormat="1">
      <c r="A47" s="19"/>
      <c r="B47" s="19" t="s">
        <v>116</v>
      </c>
      <c r="C47" s="19"/>
      <c r="D47" s="19"/>
      <c r="E47" s="166">
        <v>2204065</v>
      </c>
      <c r="F47" s="230">
        <v>2397429.0470833331</v>
      </c>
      <c r="G47" s="230">
        <v>2587542.0941666663</v>
      </c>
      <c r="H47" s="230">
        <f>G47+'Example-Income Stmt'!E53+'Example-Cash Flow Stmt'!E36</f>
        <v>2789139.1412499994</v>
      </c>
      <c r="I47" s="230">
        <f>H47+'Example-Income Stmt'!F53+'Example-Cash Flow Stmt'!F36</f>
        <v>2987843.3540348951</v>
      </c>
      <c r="J47" s="230">
        <f>I47+'Example-Income Stmt'!G53+'Example-Cash Flow Stmt'!G36</f>
        <v>3189047.5668197908</v>
      </c>
      <c r="K47" s="230">
        <f>J47+'Example-Income Stmt'!H53+'Example-Cash Flow Stmt'!H36</f>
        <v>3482751.7796046864</v>
      </c>
      <c r="L47" s="230">
        <f>K47+'Example-Income Stmt'!I53+'Example-Cash Flow Stmt'!I36</f>
        <v>3689540.3170265569</v>
      </c>
      <c r="M47" s="230">
        <f>L47+'Example-Income Stmt'!J53+'Example-Cash Flow Stmt'!J36</f>
        <v>3888328.8544484274</v>
      </c>
      <c r="N47" s="230">
        <f>M47+'Example-Income Stmt'!K53+'Example-Cash Flow Stmt'!K36</f>
        <v>4092617.391870298</v>
      </c>
      <c r="O47" s="230">
        <f>N47+'Example-Income Stmt'!L53+'Example-Cash Flow Stmt'!L36</f>
        <v>4302956.7491392707</v>
      </c>
      <c r="P47" s="230">
        <f>O47+'Example-Income Stmt'!M53+'Example-Cash Flow Stmt'!M36</f>
        <v>4503796.106408244</v>
      </c>
      <c r="Q47" s="230">
        <f>P47+'Example-Income Stmt'!N53+'Example-Cash Flow Stmt'!N36</f>
        <v>4692635.4636772173</v>
      </c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</row>
    <row r="48" spans="1:41">
      <c r="A48" s="25"/>
      <c r="B48" s="25"/>
      <c r="C48" s="25"/>
      <c r="D48" s="25"/>
      <c r="E48" s="155"/>
      <c r="F48" s="155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</row>
    <row r="49" spans="1:41">
      <c r="A49" s="25" t="s">
        <v>117</v>
      </c>
      <c r="B49" s="25"/>
      <c r="D49" s="25"/>
      <c r="E49" s="155">
        <f t="shared" ref="E49:Q49" si="5">SUM(E44:E48)</f>
        <v>2760881</v>
      </c>
      <c r="F49" s="155">
        <v>2954245.0470833331</v>
      </c>
      <c r="G49" s="155">
        <v>3144358.0941666663</v>
      </c>
      <c r="H49" s="155">
        <f t="shared" si="5"/>
        <v>3345955.1412499994</v>
      </c>
      <c r="I49" s="155">
        <f t="shared" si="5"/>
        <v>3544659.3540348951</v>
      </c>
      <c r="J49" s="155">
        <f t="shared" si="5"/>
        <v>3745863.5668197908</v>
      </c>
      <c r="K49" s="155">
        <f>SUM(K44:K48)</f>
        <v>4039567.7796046864</v>
      </c>
      <c r="L49" s="155">
        <f t="shared" si="5"/>
        <v>4246356.3170265574</v>
      </c>
      <c r="M49" s="155">
        <f t="shared" si="5"/>
        <v>4445144.8544484274</v>
      </c>
      <c r="N49" s="155">
        <f t="shared" si="5"/>
        <v>4649433.3918702975</v>
      </c>
      <c r="O49" s="155">
        <f t="shared" si="5"/>
        <v>4859772.7491392707</v>
      </c>
      <c r="P49" s="155">
        <f t="shared" si="5"/>
        <v>5060612.106408244</v>
      </c>
      <c r="Q49" s="155">
        <f t="shared" si="5"/>
        <v>5249451.4636772173</v>
      </c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</row>
    <row r="50" spans="1:41">
      <c r="A50" s="25"/>
      <c r="B50" s="25"/>
      <c r="C50" s="25"/>
      <c r="D50" s="25"/>
      <c r="E50" s="155"/>
      <c r="F50" s="15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</row>
    <row r="51" spans="1:41" ht="17">
      <c r="A51" s="25" t="s">
        <v>118</v>
      </c>
      <c r="B51" s="25"/>
      <c r="C51" s="25"/>
      <c r="D51" s="25"/>
      <c r="E51" s="163">
        <f t="shared" ref="E51:Q51" si="6">+E49+E40</f>
        <v>4613292</v>
      </c>
      <c r="F51" s="163">
        <v>4818020</v>
      </c>
      <c r="G51" s="163">
        <v>5059747</v>
      </c>
      <c r="H51" s="163">
        <f t="shared" si="6"/>
        <v>5168060.9999999991</v>
      </c>
      <c r="I51" s="163">
        <f t="shared" si="6"/>
        <v>5420032.9999999991</v>
      </c>
      <c r="J51" s="163">
        <f t="shared" si="6"/>
        <v>5632504.9999999991</v>
      </c>
      <c r="K51" s="163">
        <f>+K49+K40</f>
        <v>5830579.9999999991</v>
      </c>
      <c r="L51" s="163">
        <f t="shared" si="6"/>
        <v>6007026</v>
      </c>
      <c r="M51" s="163">
        <f t="shared" si="6"/>
        <v>6217971.9999999991</v>
      </c>
      <c r="N51" s="163">
        <f t="shared" si="6"/>
        <v>6326020.9999999981</v>
      </c>
      <c r="O51" s="163">
        <f t="shared" si="6"/>
        <v>6551392.9999999981</v>
      </c>
      <c r="P51" s="163">
        <f t="shared" si="6"/>
        <v>6706764.9999999981</v>
      </c>
      <c r="Q51" s="163">
        <f t="shared" si="6"/>
        <v>6798739.9999999981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</row>
    <row r="52" spans="1:41">
      <c r="A52" s="25"/>
      <c r="B52" s="25"/>
      <c r="C52" s="25"/>
      <c r="D52" s="2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</row>
    <row r="53" spans="1:41">
      <c r="A53" s="169" t="s">
        <v>119</v>
      </c>
      <c r="B53" s="169"/>
      <c r="C53" s="169"/>
      <c r="D53" s="169"/>
      <c r="E53" s="170">
        <f t="shared" ref="E53:Q53" si="7">+E51-E26</f>
        <v>0</v>
      </c>
      <c r="F53" s="170">
        <f t="shared" si="7"/>
        <v>0</v>
      </c>
      <c r="G53" s="170">
        <f t="shared" si="7"/>
        <v>0</v>
      </c>
      <c r="H53" s="170">
        <f t="shared" si="7"/>
        <v>0</v>
      </c>
      <c r="I53" s="170">
        <f t="shared" si="7"/>
        <v>0</v>
      </c>
      <c r="J53" s="170">
        <f t="shared" si="7"/>
        <v>0</v>
      </c>
      <c r="K53" s="170">
        <f>+K51-K26</f>
        <v>0</v>
      </c>
      <c r="L53" s="170">
        <f t="shared" si="7"/>
        <v>0</v>
      </c>
      <c r="M53" s="170">
        <f t="shared" si="7"/>
        <v>0</v>
      </c>
      <c r="N53" s="170">
        <f t="shared" si="7"/>
        <v>0</v>
      </c>
      <c r="O53" s="170">
        <f t="shared" si="7"/>
        <v>0</v>
      </c>
      <c r="P53" s="170">
        <f t="shared" si="7"/>
        <v>0</v>
      </c>
      <c r="Q53" s="170">
        <f t="shared" si="7"/>
        <v>0</v>
      </c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</row>
    <row r="54" spans="1:41" ht="14.25" customHeight="1"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</row>
  </sheetData>
  <phoneticPr fontId="0" type="noConversion"/>
  <printOptions horizontalCentered="1"/>
  <pageMargins left="0.25" right="0.25" top="0.75" bottom="0.75" header="0.5" footer="0.5"/>
  <pageSetup scale="62" pageOrder="overThenDown" orientation="landscape"/>
  <headerFooter alignWithMargins="0"/>
  <ignoredErrors>
    <ignoredError sqref="K53:Q53 E53:J53 L47:Q47 H47:K4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indexed="11"/>
    <pageSetUpPr fitToPage="1"/>
  </sheetPr>
  <dimension ref="A1:Z978"/>
  <sheetViews>
    <sheetView showGridLines="0" workbookViewId="0">
      <selection activeCell="A3" sqref="A3:XFD3"/>
    </sheetView>
  </sheetViews>
  <sheetFormatPr baseColWidth="10" defaultColWidth="8" defaultRowHeight="14"/>
  <cols>
    <col min="1" max="1" width="18.5" style="63" customWidth="1"/>
    <col min="2" max="2" width="22.6640625" style="61" customWidth="1"/>
    <col min="3" max="3" width="12.6640625" style="61" customWidth="1"/>
    <col min="4" max="4" width="11.1640625" style="63" customWidth="1"/>
    <col min="5" max="5" width="11.1640625" style="61" customWidth="1"/>
    <col min="6" max="6" width="12" style="63" customWidth="1"/>
    <col min="7" max="7" width="11.1640625" style="63" customWidth="1"/>
    <col min="8" max="8" width="10.83203125" style="61" customWidth="1"/>
    <col min="9" max="9" width="11.5" style="63" customWidth="1"/>
    <col min="10" max="10" width="10.83203125" style="63" customWidth="1"/>
    <col min="11" max="11" width="11.6640625" style="61" customWidth="1"/>
    <col min="12" max="13" width="11.6640625" style="63" customWidth="1"/>
    <col min="14" max="14" width="11.6640625" style="61" customWidth="1"/>
    <col min="15" max="15" width="11.83203125" style="63" customWidth="1"/>
    <col min="16" max="16" width="13.33203125" style="62" customWidth="1"/>
    <col min="17" max="17" width="8" style="63" customWidth="1"/>
    <col min="18" max="18" width="14" style="63" customWidth="1"/>
    <col min="19" max="19" width="1.5" style="61" customWidth="1"/>
    <col min="20" max="21" width="8" style="63" customWidth="1"/>
    <col min="22" max="22" width="1.5" style="61" customWidth="1"/>
    <col min="23" max="16384" width="8" style="63"/>
  </cols>
  <sheetData>
    <row r="1" spans="1:26" s="55" customFormat="1" ht="19">
      <c r="A1" s="244" t="str">
        <f>'Example-Assumptions'!A1</f>
        <v>Acme Company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184"/>
      <c r="M1" s="184"/>
      <c r="N1" s="184"/>
      <c r="O1" s="184"/>
      <c r="P1" s="172"/>
      <c r="Q1" s="54"/>
      <c r="R1" s="54"/>
      <c r="S1" s="54"/>
      <c r="T1" s="54"/>
      <c r="U1" s="54"/>
      <c r="V1" s="54"/>
      <c r="W1" s="54"/>
      <c r="X1" s="54"/>
    </row>
    <row r="2" spans="1:26" s="55" customFormat="1" ht="15">
      <c r="A2" s="56" t="s">
        <v>120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72"/>
      <c r="Q2" s="54"/>
      <c r="R2" s="54"/>
      <c r="S2" s="54"/>
      <c r="T2" s="54"/>
      <c r="U2" s="54"/>
      <c r="V2" s="54"/>
      <c r="W2" s="54"/>
      <c r="X2" s="54"/>
    </row>
    <row r="3" spans="1:26" s="59" customFormat="1" ht="15">
      <c r="A3" s="56" t="str">
        <f>'Example-Assumptions'!A3</f>
        <v>FY2019</v>
      </c>
      <c r="B3" s="254"/>
      <c r="C3" s="254"/>
      <c r="D3" s="254"/>
      <c r="E3" s="254"/>
      <c r="F3" s="254"/>
      <c r="G3" s="254"/>
      <c r="H3" s="254"/>
      <c r="I3" s="254"/>
      <c r="J3" s="254"/>
      <c r="K3" s="184"/>
      <c r="L3" s="184"/>
      <c r="M3" s="184"/>
      <c r="N3" s="184"/>
      <c r="O3" s="184"/>
      <c r="P3" s="172"/>
      <c r="Q3" s="58"/>
      <c r="R3" s="58"/>
      <c r="S3" s="58"/>
      <c r="T3" s="58"/>
      <c r="U3" s="58"/>
      <c r="V3" s="58"/>
      <c r="W3" s="58"/>
      <c r="X3" s="58"/>
    </row>
    <row r="4" spans="1:26" ht="16">
      <c r="A4" s="245"/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Q4" s="61"/>
      <c r="R4" s="61"/>
      <c r="T4" s="61"/>
      <c r="U4" s="61"/>
      <c r="W4" s="61"/>
      <c r="X4" s="61"/>
    </row>
    <row r="5" spans="1:26" ht="12.75" customHeight="1">
      <c r="C5" s="151" t="s">
        <v>37</v>
      </c>
      <c r="D5" s="151" t="s">
        <v>37</v>
      </c>
      <c r="E5" s="152"/>
      <c r="F5" s="152"/>
      <c r="G5" s="152"/>
      <c r="H5" s="152"/>
      <c r="I5" s="152"/>
      <c r="J5" s="152"/>
      <c r="K5" s="152"/>
      <c r="L5" s="152"/>
      <c r="M5" s="152"/>
      <c r="O5" s="61"/>
      <c r="Q5" s="61"/>
      <c r="R5" s="61"/>
      <c r="T5" s="61"/>
      <c r="U5" s="61"/>
      <c r="W5" s="61"/>
      <c r="X5" s="61"/>
    </row>
    <row r="6" spans="1:26" s="67" customFormat="1">
      <c r="B6" s="68"/>
      <c r="C6" s="69" t="s">
        <v>38</v>
      </c>
      <c r="D6" s="69" t="s">
        <v>39</v>
      </c>
      <c r="E6" s="69" t="s">
        <v>40</v>
      </c>
      <c r="F6" s="69" t="s">
        <v>41</v>
      </c>
      <c r="G6" s="69" t="s">
        <v>42</v>
      </c>
      <c r="H6" s="69" t="s">
        <v>43</v>
      </c>
      <c r="I6" s="69" t="s">
        <v>44</v>
      </c>
      <c r="J6" s="69" t="s">
        <v>45</v>
      </c>
      <c r="K6" s="69" t="s">
        <v>46</v>
      </c>
      <c r="L6" s="69" t="s">
        <v>47</v>
      </c>
      <c r="M6" s="69" t="s">
        <v>6</v>
      </c>
      <c r="N6" s="69" t="s">
        <v>7</v>
      </c>
      <c r="O6" s="69" t="s">
        <v>48</v>
      </c>
      <c r="P6" s="173"/>
    </row>
    <row r="7" spans="1:26">
      <c r="B7" s="73"/>
      <c r="C7" s="73" t="s">
        <v>49</v>
      </c>
      <c r="D7" s="73" t="s">
        <v>49</v>
      </c>
      <c r="E7" s="73" t="s">
        <v>49</v>
      </c>
      <c r="F7" s="73" t="s">
        <v>49</v>
      </c>
      <c r="G7" s="73" t="s">
        <v>49</v>
      </c>
      <c r="H7" s="73" t="s">
        <v>49</v>
      </c>
      <c r="I7" s="73" t="s">
        <v>49</v>
      </c>
      <c r="J7" s="73" t="s">
        <v>49</v>
      </c>
      <c r="K7" s="73" t="s">
        <v>49</v>
      </c>
      <c r="L7" s="73" t="s">
        <v>49</v>
      </c>
      <c r="M7" s="73" t="s">
        <v>49</v>
      </c>
      <c r="N7" s="73" t="s">
        <v>49</v>
      </c>
      <c r="O7" s="73" t="s">
        <v>49</v>
      </c>
      <c r="P7" s="76"/>
      <c r="Q7" s="74"/>
      <c r="R7" s="73"/>
      <c r="S7" s="74"/>
      <c r="T7" s="74"/>
      <c r="U7" s="73"/>
      <c r="V7" s="74"/>
      <c r="W7" s="74"/>
      <c r="X7" s="73"/>
      <c r="Y7" s="74"/>
      <c r="Z7" s="74"/>
    </row>
    <row r="8" spans="1:26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6"/>
      <c r="Q8" s="74"/>
      <c r="R8" s="73"/>
      <c r="S8" s="74"/>
      <c r="T8" s="74"/>
      <c r="U8" s="73"/>
      <c r="V8" s="74"/>
      <c r="W8" s="74"/>
      <c r="X8" s="73"/>
      <c r="Y8" s="74"/>
      <c r="Z8" s="74"/>
    </row>
    <row r="9" spans="1:26">
      <c r="A9" s="63" t="s">
        <v>121</v>
      </c>
      <c r="B9" s="73"/>
      <c r="C9" s="174">
        <f>'Example-Income Stmt'!C53</f>
        <v>193364.04708333334</v>
      </c>
      <c r="D9" s="174">
        <f>'Example-Income Stmt'!D53</f>
        <v>190113.04708333334</v>
      </c>
      <c r="E9" s="174">
        <f>'Example-Income Stmt'!E53</f>
        <v>201597.04708333334</v>
      </c>
      <c r="F9" s="174">
        <f>'Example-Income Stmt'!F53</f>
        <v>198704.21278489585</v>
      </c>
      <c r="G9" s="174">
        <f>'Example-Income Stmt'!G53</f>
        <v>201204.21278489585</v>
      </c>
      <c r="H9" s="174">
        <f>'Example-Income Stmt'!H53</f>
        <v>293704.21278489585</v>
      </c>
      <c r="I9" s="174">
        <f>'Example-Income Stmt'!I53</f>
        <v>206788.53742187045</v>
      </c>
      <c r="J9" s="174">
        <f>'Example-Income Stmt'!J53</f>
        <v>198788.53742187045</v>
      </c>
      <c r="K9" s="174">
        <f>'Example-Income Stmt'!K53</f>
        <v>204288.53742187045</v>
      </c>
      <c r="L9" s="174">
        <f>'Example-Income Stmt'!L53</f>
        <v>210339.3572689732</v>
      </c>
      <c r="M9" s="174">
        <f>'Example-Income Stmt'!M53</f>
        <v>200839.3572689732</v>
      </c>
      <c r="N9" s="174">
        <f>'Example-Income Stmt'!N53</f>
        <v>188839.3572689732</v>
      </c>
      <c r="O9" s="174">
        <f>SUM(C9:N9)</f>
        <v>2488570.4636772186</v>
      </c>
      <c r="P9" s="76"/>
      <c r="Q9" s="74"/>
      <c r="R9" s="73"/>
      <c r="S9" s="74"/>
      <c r="T9" s="74"/>
      <c r="U9" s="73"/>
      <c r="V9" s="74"/>
      <c r="W9" s="74"/>
      <c r="X9" s="73"/>
      <c r="Y9" s="74"/>
      <c r="Z9" s="74"/>
    </row>
    <row r="10" spans="1:26">
      <c r="A10" s="63" t="s">
        <v>122</v>
      </c>
      <c r="B10" s="73"/>
      <c r="C10" s="174">
        <f>'Example-Income Stmt'!C37</f>
        <v>20049</v>
      </c>
      <c r="D10" s="174">
        <f>'Example-Income Stmt'!D37</f>
        <v>20049</v>
      </c>
      <c r="E10" s="174">
        <f>'Example-Income Stmt'!E37</f>
        <v>20049</v>
      </c>
      <c r="F10" s="174">
        <f>'Example-Income Stmt'!F37</f>
        <v>20049</v>
      </c>
      <c r="G10" s="174">
        <f>'Example-Income Stmt'!G37</f>
        <v>20049</v>
      </c>
      <c r="H10" s="174">
        <f>'Example-Income Stmt'!H37</f>
        <v>20049</v>
      </c>
      <c r="I10" s="174">
        <f>'Example-Income Stmt'!I37</f>
        <v>20049</v>
      </c>
      <c r="J10" s="174">
        <f>'Example-Income Stmt'!J37</f>
        <v>20049</v>
      </c>
      <c r="K10" s="174">
        <f>'Example-Income Stmt'!K37</f>
        <v>20049</v>
      </c>
      <c r="L10" s="174">
        <f>'Example-Income Stmt'!L37</f>
        <v>20049</v>
      </c>
      <c r="M10" s="174">
        <f>'Example-Income Stmt'!M37</f>
        <v>20049</v>
      </c>
      <c r="N10" s="174">
        <f>'Example-Income Stmt'!N37</f>
        <v>20049</v>
      </c>
      <c r="O10" s="174">
        <f>SUM(C10:N10)</f>
        <v>240588</v>
      </c>
      <c r="P10" s="76"/>
      <c r="Q10" s="74"/>
      <c r="R10" s="73"/>
      <c r="S10" s="74"/>
      <c r="T10" s="74"/>
      <c r="U10" s="73"/>
      <c r="V10" s="74"/>
      <c r="W10" s="74"/>
      <c r="X10" s="73"/>
      <c r="Y10" s="74"/>
      <c r="Z10" s="74"/>
    </row>
    <row r="11" spans="1:26">
      <c r="A11" s="63" t="s">
        <v>123</v>
      </c>
      <c r="B11" s="73"/>
      <c r="C11" s="174"/>
      <c r="D11" s="174"/>
      <c r="E11" s="174"/>
      <c r="F11" s="174"/>
      <c r="G11" s="174"/>
      <c r="H11" s="174">
        <v>-84000</v>
      </c>
      <c r="I11" s="174"/>
      <c r="J11" s="174"/>
      <c r="K11" s="174"/>
      <c r="L11" s="174"/>
      <c r="M11" s="174"/>
      <c r="N11" s="174"/>
      <c r="O11" s="174"/>
      <c r="P11" s="76"/>
      <c r="Q11" s="74"/>
      <c r="R11" s="73"/>
      <c r="S11" s="74"/>
      <c r="T11" s="74"/>
      <c r="U11" s="73"/>
      <c r="V11" s="74"/>
      <c r="W11" s="74"/>
      <c r="X11" s="73"/>
      <c r="Y11" s="74"/>
      <c r="Z11" s="74"/>
    </row>
    <row r="12" spans="1:26">
      <c r="B12" s="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76"/>
      <c r="Q12" s="74"/>
      <c r="R12" s="73"/>
      <c r="S12" s="74"/>
      <c r="T12" s="74"/>
      <c r="U12" s="73"/>
      <c r="V12" s="74"/>
      <c r="W12" s="74"/>
      <c r="X12" s="73"/>
      <c r="Y12" s="74"/>
      <c r="Z12" s="74"/>
    </row>
    <row r="13" spans="1:26">
      <c r="A13" s="63" t="s">
        <v>124</v>
      </c>
      <c r="B13" s="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76"/>
      <c r="Q13" s="74"/>
      <c r="R13" s="73"/>
      <c r="S13" s="74"/>
      <c r="T13" s="74"/>
      <c r="U13" s="73"/>
      <c r="V13" s="74"/>
      <c r="W13" s="74"/>
      <c r="X13" s="73"/>
      <c r="Y13" s="74"/>
      <c r="Z13" s="74"/>
    </row>
    <row r="14" spans="1:26">
      <c r="A14" s="63" t="s">
        <v>125</v>
      </c>
      <c r="B14" s="73"/>
      <c r="C14" s="174">
        <f>'Example-Balance Sheet'!E12-'Example-Balance Sheet'!F12</f>
        <v>-75262.800000000047</v>
      </c>
      <c r="D14" s="174">
        <f>'Example-Balance Sheet'!F12-'Example-Balance Sheet'!G12</f>
        <v>-23130.5</v>
      </c>
      <c r="E14" s="174">
        <f>'Example-Balance Sheet'!G12-'Example-Balance Sheet'!H12</f>
        <v>-84161.949999999721</v>
      </c>
      <c r="F14" s="174">
        <f>'Example-Balance Sheet'!H12-'Example-Balance Sheet'!I12</f>
        <v>-4194.7500000002328</v>
      </c>
      <c r="G14" s="174">
        <f>'Example-Balance Sheet'!I12-'Example-Balance Sheet'!J12</f>
        <v>-12750</v>
      </c>
      <c r="H14" s="174">
        <f>'Example-Balance Sheet'!J12-'Example-Balance Sheet'!K12</f>
        <v>-96000</v>
      </c>
      <c r="I14" s="174">
        <f>'Example-Balance Sheet'!K12-'Example-Balance Sheet'!L12</f>
        <v>-11750</v>
      </c>
      <c r="J14" s="174">
        <f>'Example-Balance Sheet'!L12-'Example-Balance Sheet'!M12</f>
        <v>-37750</v>
      </c>
      <c r="K14" s="174">
        <f>'Example-Balance Sheet'!M12-'Example-Balance Sheet'!N12</f>
        <v>-58125</v>
      </c>
      <c r="L14" s="174">
        <f>'Example-Balance Sheet'!N12-'Example-Balance Sheet'!O12</f>
        <v>7500</v>
      </c>
      <c r="M14" s="174">
        <f>'Example-Balance Sheet'!O12-'Example-Balance Sheet'!P12</f>
        <v>71875</v>
      </c>
      <c r="N14" s="174">
        <f>'Example-Balance Sheet'!P12-'Example-Balance Sheet'!Q12</f>
        <v>36250</v>
      </c>
      <c r="O14" s="174">
        <f t="shared" ref="O14:O25" si="0">SUM(C14:N14)</f>
        <v>-287500</v>
      </c>
      <c r="P14" s="76"/>
      <c r="Q14" s="74"/>
      <c r="R14" s="73"/>
      <c r="S14" s="74"/>
      <c r="T14" s="74"/>
      <c r="U14" s="73"/>
      <c r="V14" s="74"/>
      <c r="W14" s="74"/>
      <c r="X14" s="73"/>
      <c r="Y14" s="74"/>
      <c r="Z14" s="74"/>
    </row>
    <row r="15" spans="1:26">
      <c r="A15" s="63" t="s">
        <v>126</v>
      </c>
      <c r="B15" s="73"/>
      <c r="C15" s="174">
        <f>'Example-Balance Sheet'!E13-'Example-Balance Sheet'!F13</f>
        <v>9188</v>
      </c>
      <c r="D15" s="174">
        <f>'Example-Balance Sheet'!F13-'Example-Balance Sheet'!G13</f>
        <v>7750</v>
      </c>
      <c r="E15" s="174">
        <f>'Example-Balance Sheet'!G13-'Example-Balance Sheet'!H13</f>
        <v>10000</v>
      </c>
      <c r="F15" s="174">
        <f>'Example-Balance Sheet'!H13-'Example-Balance Sheet'!I13</f>
        <v>5000</v>
      </c>
      <c r="G15" s="174">
        <f>'Example-Balance Sheet'!I13-'Example-Balance Sheet'!J13</f>
        <v>10000</v>
      </c>
      <c r="H15" s="174">
        <f>'Example-Balance Sheet'!J13-'Example-Balance Sheet'!K13</f>
        <v>27500</v>
      </c>
      <c r="I15" s="174">
        <f>'Example-Balance Sheet'!K13-'Example-Balance Sheet'!L13</f>
        <v>20000</v>
      </c>
      <c r="J15" s="174">
        <f>'Example-Balance Sheet'!L13-'Example-Balance Sheet'!M13</f>
        <v>10000</v>
      </c>
      <c r="K15" s="174">
        <f>'Example-Balance Sheet'!M13-'Example-Balance Sheet'!N13</f>
        <v>27500</v>
      </c>
      <c r="L15" s="174">
        <f>'Example-Balance Sheet'!N13-'Example-Balance Sheet'!O13</f>
        <v>25000</v>
      </c>
      <c r="M15" s="174">
        <f>'Example-Balance Sheet'!O13-'Example-Balance Sheet'!P13</f>
        <v>20000</v>
      </c>
      <c r="N15" s="174">
        <f>'Example-Balance Sheet'!P13-'Example-Balance Sheet'!Q13</f>
        <v>7500</v>
      </c>
      <c r="O15" s="174">
        <f t="shared" si="0"/>
        <v>179438</v>
      </c>
      <c r="P15" s="76"/>
      <c r="Q15" s="74"/>
      <c r="R15" s="73"/>
      <c r="S15" s="74"/>
      <c r="T15" s="74"/>
      <c r="U15" s="73"/>
      <c r="V15" s="74"/>
      <c r="W15" s="74"/>
      <c r="X15" s="73"/>
      <c r="Y15" s="74"/>
      <c r="Z15" s="74"/>
    </row>
    <row r="16" spans="1:26">
      <c r="A16" s="63" t="s">
        <v>127</v>
      </c>
      <c r="B16" s="73"/>
      <c r="C16" s="174">
        <f>'Example-Balance Sheet'!E14-'Example-Balance Sheet'!F14</f>
        <v>-597</v>
      </c>
      <c r="D16" s="174">
        <f>'Example-Balance Sheet'!F14-'Example-Balance Sheet'!G14</f>
        <v>310</v>
      </c>
      <c r="E16" s="174">
        <f>'Example-Balance Sheet'!G14-'Example-Balance Sheet'!H14</f>
        <v>-26</v>
      </c>
      <c r="F16" s="174">
        <f>'Example-Balance Sheet'!H14-'Example-Balance Sheet'!I14</f>
        <v>0</v>
      </c>
      <c r="G16" s="174">
        <f>'Example-Balance Sheet'!I14-'Example-Balance Sheet'!J14</f>
        <v>0</v>
      </c>
      <c r="H16" s="174">
        <f>'Example-Balance Sheet'!J14-'Example-Balance Sheet'!K14</f>
        <v>0</v>
      </c>
      <c r="I16" s="174">
        <f>'Example-Balance Sheet'!K14-'Example-Balance Sheet'!L14</f>
        <v>0</v>
      </c>
      <c r="J16" s="174">
        <f>'Example-Balance Sheet'!L14-'Example-Balance Sheet'!M14</f>
        <v>0</v>
      </c>
      <c r="K16" s="174">
        <f>'Example-Balance Sheet'!M14-'Example-Balance Sheet'!N14</f>
        <v>0</v>
      </c>
      <c r="L16" s="174">
        <f>'Example-Balance Sheet'!N14-'Example-Balance Sheet'!O14</f>
        <v>0</v>
      </c>
      <c r="M16" s="174">
        <f>'Example-Balance Sheet'!O14-'Example-Balance Sheet'!P14</f>
        <v>0</v>
      </c>
      <c r="N16" s="174">
        <f>'Example-Balance Sheet'!P14-'Example-Balance Sheet'!Q14</f>
        <v>0</v>
      </c>
      <c r="O16" s="174">
        <f t="shared" si="0"/>
        <v>-313</v>
      </c>
      <c r="P16" s="76"/>
      <c r="Q16" s="74"/>
      <c r="R16" s="73"/>
      <c r="S16" s="74"/>
      <c r="T16" s="74"/>
      <c r="U16" s="73"/>
      <c r="V16" s="74"/>
      <c r="W16" s="74"/>
      <c r="X16" s="73"/>
      <c r="Y16" s="74"/>
      <c r="Z16" s="74"/>
    </row>
    <row r="17" spans="1:26" hidden="1">
      <c r="A17" s="63" t="s">
        <v>128</v>
      </c>
      <c r="B17" s="73"/>
      <c r="C17" s="174">
        <f>'Example-Balance Sheet'!E15-'Example-Balance Sheet'!F15</f>
        <v>0</v>
      </c>
      <c r="D17" s="174">
        <f>'Example-Balance Sheet'!F15-'Example-Balance Sheet'!G15</f>
        <v>0</v>
      </c>
      <c r="E17" s="174">
        <f>'Example-Balance Sheet'!G15-'Example-Balance Sheet'!H15</f>
        <v>0</v>
      </c>
      <c r="F17" s="174">
        <f>'Example-Balance Sheet'!H15-'Example-Balance Sheet'!I15</f>
        <v>0</v>
      </c>
      <c r="G17" s="174">
        <f>'Example-Balance Sheet'!I15-'Example-Balance Sheet'!J15</f>
        <v>0</v>
      </c>
      <c r="H17" s="174">
        <f>'Example-Balance Sheet'!J15-'Example-Balance Sheet'!K15</f>
        <v>0</v>
      </c>
      <c r="I17" s="174">
        <f>'Example-Balance Sheet'!K15-'Example-Balance Sheet'!L15</f>
        <v>0</v>
      </c>
      <c r="J17" s="174">
        <f>'Example-Balance Sheet'!L15-'Example-Balance Sheet'!M15</f>
        <v>0</v>
      </c>
      <c r="K17" s="174">
        <f>'Example-Balance Sheet'!M15-'Example-Balance Sheet'!N15</f>
        <v>0</v>
      </c>
      <c r="L17" s="174">
        <f>'Example-Balance Sheet'!N15-'Example-Balance Sheet'!O15</f>
        <v>0</v>
      </c>
      <c r="M17" s="174">
        <f>'Example-Balance Sheet'!O15-'Example-Balance Sheet'!P15</f>
        <v>0</v>
      </c>
      <c r="N17" s="174">
        <f>'Example-Balance Sheet'!P15-'Example-Balance Sheet'!Q15</f>
        <v>0</v>
      </c>
      <c r="O17" s="174">
        <f t="shared" si="0"/>
        <v>0</v>
      </c>
      <c r="P17" s="76"/>
      <c r="Q17" s="74"/>
      <c r="R17" s="73"/>
      <c r="S17" s="74"/>
      <c r="T17" s="74"/>
      <c r="U17" s="73"/>
      <c r="V17" s="74"/>
      <c r="W17" s="74"/>
      <c r="X17" s="73"/>
      <c r="Y17" s="74"/>
      <c r="Z17" s="74"/>
    </row>
    <row r="18" spans="1:26" hidden="1">
      <c r="A18" s="63" t="s">
        <v>129</v>
      </c>
      <c r="B18" s="73"/>
      <c r="C18" s="174">
        <f>'Example-Balance Sheet'!E16-'Example-Balance Sheet'!F16</f>
        <v>0</v>
      </c>
      <c r="D18" s="174">
        <f>'Example-Balance Sheet'!F16-'Example-Balance Sheet'!G16</f>
        <v>0</v>
      </c>
      <c r="E18" s="174">
        <f>'Example-Balance Sheet'!G16-'Example-Balance Sheet'!H16</f>
        <v>0</v>
      </c>
      <c r="F18" s="174">
        <f>'Example-Balance Sheet'!H16-'Example-Balance Sheet'!I16</f>
        <v>0</v>
      </c>
      <c r="G18" s="174">
        <f>'Example-Balance Sheet'!I16-'Example-Balance Sheet'!J16</f>
        <v>0</v>
      </c>
      <c r="H18" s="174">
        <f>'Example-Balance Sheet'!J16-'Example-Balance Sheet'!K16</f>
        <v>0</v>
      </c>
      <c r="I18" s="174">
        <f>'Example-Balance Sheet'!K16-'Example-Balance Sheet'!L16</f>
        <v>0</v>
      </c>
      <c r="J18" s="174">
        <f>'Example-Balance Sheet'!L16-'Example-Balance Sheet'!M16</f>
        <v>0</v>
      </c>
      <c r="K18" s="174">
        <f>'Example-Balance Sheet'!M16-'Example-Balance Sheet'!N16</f>
        <v>0</v>
      </c>
      <c r="L18" s="174">
        <f>'Example-Balance Sheet'!N16-'Example-Balance Sheet'!O16</f>
        <v>0</v>
      </c>
      <c r="M18" s="174">
        <f>'Example-Balance Sheet'!O16-'Example-Balance Sheet'!P16</f>
        <v>0</v>
      </c>
      <c r="N18" s="174">
        <f>'Example-Balance Sheet'!P16-'Example-Balance Sheet'!Q16</f>
        <v>0</v>
      </c>
      <c r="O18" s="174">
        <f t="shared" si="0"/>
        <v>0</v>
      </c>
      <c r="P18" s="76"/>
      <c r="Q18" s="74"/>
      <c r="R18" s="73"/>
      <c r="S18" s="74"/>
      <c r="T18" s="74"/>
      <c r="U18" s="73"/>
      <c r="V18" s="74"/>
      <c r="W18" s="74"/>
      <c r="X18" s="73"/>
      <c r="Y18" s="74"/>
      <c r="Z18" s="74"/>
    </row>
    <row r="19" spans="1:26" hidden="1">
      <c r="A19" s="63" t="s">
        <v>130</v>
      </c>
      <c r="B19" s="73"/>
      <c r="C19" s="174">
        <f>'Example-Balance Sheet'!E17-'Example-Balance Sheet'!F17</f>
        <v>0</v>
      </c>
      <c r="D19" s="174">
        <f>'Example-Balance Sheet'!F17-'Example-Balance Sheet'!G17</f>
        <v>0</v>
      </c>
      <c r="E19" s="174">
        <f>'Example-Balance Sheet'!G17-'Example-Balance Sheet'!H17</f>
        <v>0</v>
      </c>
      <c r="F19" s="174">
        <f>'Example-Balance Sheet'!H17-'Example-Balance Sheet'!I17</f>
        <v>0</v>
      </c>
      <c r="G19" s="174">
        <f>'Example-Balance Sheet'!I17-'Example-Balance Sheet'!J17</f>
        <v>0</v>
      </c>
      <c r="H19" s="174">
        <f>'Example-Balance Sheet'!J17-'Example-Balance Sheet'!K17</f>
        <v>0</v>
      </c>
      <c r="I19" s="174">
        <f>'Example-Balance Sheet'!K17-'Example-Balance Sheet'!L17</f>
        <v>0</v>
      </c>
      <c r="J19" s="174">
        <f>'Example-Balance Sheet'!L17-'Example-Balance Sheet'!M17</f>
        <v>0</v>
      </c>
      <c r="K19" s="174">
        <f>'Example-Balance Sheet'!M17-'Example-Balance Sheet'!N17</f>
        <v>0</v>
      </c>
      <c r="L19" s="174">
        <f>'Example-Balance Sheet'!N17-'Example-Balance Sheet'!O17</f>
        <v>0</v>
      </c>
      <c r="M19" s="174">
        <f>'Example-Balance Sheet'!O17-'Example-Balance Sheet'!P17</f>
        <v>0</v>
      </c>
      <c r="N19" s="174">
        <f>'Example-Balance Sheet'!P17-'Example-Balance Sheet'!Q17</f>
        <v>0</v>
      </c>
      <c r="O19" s="174">
        <f t="shared" si="0"/>
        <v>0</v>
      </c>
      <c r="P19" s="76"/>
      <c r="Q19" s="74"/>
      <c r="R19" s="73"/>
      <c r="S19" s="74"/>
      <c r="T19" s="74"/>
      <c r="U19" s="73"/>
      <c r="V19" s="74"/>
      <c r="W19" s="74"/>
      <c r="X19" s="73"/>
      <c r="Y19" s="74"/>
      <c r="Z19" s="74"/>
    </row>
    <row r="20" spans="1:26">
      <c r="A20" s="63" t="s">
        <v>131</v>
      </c>
      <c r="B20" s="73"/>
      <c r="C20" s="174">
        <f>'Example-Balance Sheet'!F31-'Example-Balance Sheet'!E31</f>
        <v>1500</v>
      </c>
      <c r="D20" s="174">
        <f>'Example-Balance Sheet'!G31-'Example-Balance Sheet'!F31</f>
        <v>41750</v>
      </c>
      <c r="E20" s="174">
        <f>'Example-Balance Sheet'!H31-'Example-Balance Sheet'!G31</f>
        <v>1750</v>
      </c>
      <c r="F20" s="174">
        <f>'Example-Balance Sheet'!I31-'Example-Balance Sheet'!H31</f>
        <v>44000</v>
      </c>
      <c r="G20" s="174">
        <f>'Example-Balance Sheet'!J31-'Example-Balance Sheet'!I31</f>
        <v>2000</v>
      </c>
      <c r="H20" s="174">
        <f>'Example-Balance Sheet'!K31-'Example-Balance Sheet'!J31</f>
        <v>0</v>
      </c>
      <c r="I20" s="174">
        <f>'Example-Balance Sheet'!L31-'Example-Balance Sheet'!K31</f>
        <v>-39000</v>
      </c>
      <c r="J20" s="174">
        <f>'Example-Balance Sheet'!M31-'Example-Balance Sheet'!L31</f>
        <v>3500</v>
      </c>
      <c r="K20" s="174">
        <f>'Example-Balance Sheet'!N31-'Example-Balance Sheet'!M31</f>
        <v>0</v>
      </c>
      <c r="L20" s="174">
        <f>'Example-Balance Sheet'!O31-'Example-Balance Sheet'!N31</f>
        <v>7000</v>
      </c>
      <c r="M20" s="174">
        <f>'Example-Balance Sheet'!P31-'Example-Balance Sheet'!O31</f>
        <v>-53500</v>
      </c>
      <c r="N20" s="174">
        <f>'Example-Balance Sheet'!Q31-'Example-Balance Sheet'!P31</f>
        <v>0</v>
      </c>
      <c r="O20" s="174">
        <f t="shared" si="0"/>
        <v>9000</v>
      </c>
      <c r="P20" s="76"/>
      <c r="Q20" s="74"/>
      <c r="R20" s="73"/>
      <c r="S20" s="74"/>
      <c r="T20" s="74"/>
      <c r="U20" s="73"/>
      <c r="V20" s="74"/>
      <c r="W20" s="74"/>
      <c r="X20" s="73"/>
      <c r="Y20" s="74"/>
      <c r="Z20" s="74"/>
    </row>
    <row r="21" spans="1:26">
      <c r="A21" s="63" t="s">
        <v>132</v>
      </c>
      <c r="B21" s="73"/>
      <c r="C21" s="174">
        <f>'Example-Balance Sheet'!F32-'Example-Balance Sheet'!E32</f>
        <v>9863.9529166666671</v>
      </c>
      <c r="D21" s="174">
        <f>'Example-Balance Sheet'!G32-'Example-Balance Sheet'!F32</f>
        <v>9863.9529166666671</v>
      </c>
      <c r="E21" s="174">
        <f>'Example-Balance Sheet'!H32-'Example-Balance Sheet'!G32</f>
        <v>-19727.905833333334</v>
      </c>
      <c r="F21" s="174">
        <f>'Example-Balance Sheet'!I32-'Example-Balance Sheet'!H32</f>
        <v>9267.7872151041665</v>
      </c>
      <c r="G21" s="174">
        <f>'Example-Balance Sheet'!J32-'Example-Balance Sheet'!I32</f>
        <v>9267.7872151041665</v>
      </c>
      <c r="H21" s="174">
        <f>'Example-Balance Sheet'!K32-'Example-Balance Sheet'!J32</f>
        <v>-18535.574430208333</v>
      </c>
      <c r="I21" s="174">
        <f>'Example-Balance Sheet'!L32-'Example-Balance Sheet'!K32</f>
        <v>8657.4625781295563</v>
      </c>
      <c r="J21" s="174">
        <f>'Example-Balance Sheet'!M32-'Example-Balance Sheet'!L32</f>
        <v>8657.4625781295563</v>
      </c>
      <c r="K21" s="174">
        <f>'Example-Balance Sheet'!N32-'Example-Balance Sheet'!M32</f>
        <v>-17314.925156259113</v>
      </c>
      <c r="L21" s="174">
        <f>'Example-Balance Sheet'!O32-'Example-Balance Sheet'!N32</f>
        <v>8032.6427310268009</v>
      </c>
      <c r="M21" s="174">
        <f>'Example-Balance Sheet'!P32-'Example-Balance Sheet'!O32</f>
        <v>8032.6427310268009</v>
      </c>
      <c r="N21" s="174">
        <f>'Example-Balance Sheet'!Q32-'Example-Balance Sheet'!P32</f>
        <v>-16065.285462053602</v>
      </c>
      <c r="O21" s="174">
        <f t="shared" si="0"/>
        <v>0</v>
      </c>
      <c r="P21" s="76"/>
      <c r="Q21" s="74"/>
      <c r="R21" s="73"/>
      <c r="S21" s="74"/>
      <c r="T21" s="74"/>
      <c r="U21" s="73"/>
      <c r="V21" s="74"/>
      <c r="W21" s="74"/>
      <c r="X21" s="73"/>
      <c r="Y21" s="74"/>
      <c r="Z21" s="74"/>
    </row>
    <row r="22" spans="1:26" hidden="1">
      <c r="A22" s="63" t="s">
        <v>133</v>
      </c>
      <c r="B22" s="73"/>
      <c r="C22" s="174">
        <f>'Example-Balance Sheet'!F33-'Example-Balance Sheet'!E33</f>
        <v>0</v>
      </c>
      <c r="D22" s="174">
        <f>'Example-Balance Sheet'!G33-'Example-Balance Sheet'!F33</f>
        <v>0</v>
      </c>
      <c r="E22" s="174">
        <f>'Example-Balance Sheet'!H33-'Example-Balance Sheet'!G33</f>
        <v>0</v>
      </c>
      <c r="F22" s="174">
        <f>'Example-Balance Sheet'!I33-'Example-Balance Sheet'!H33</f>
        <v>0</v>
      </c>
      <c r="G22" s="174">
        <f>'Example-Balance Sheet'!J33-'Example-Balance Sheet'!I33</f>
        <v>0</v>
      </c>
      <c r="H22" s="174">
        <f>'Example-Balance Sheet'!K33-'Example-Balance Sheet'!J33</f>
        <v>0</v>
      </c>
      <c r="I22" s="174">
        <f>'Example-Balance Sheet'!L33-'Example-Balance Sheet'!K33</f>
        <v>0</v>
      </c>
      <c r="J22" s="174">
        <f>'Example-Balance Sheet'!M33-'Example-Balance Sheet'!L33</f>
        <v>0</v>
      </c>
      <c r="K22" s="174">
        <f>'Example-Balance Sheet'!N33-'Example-Balance Sheet'!M33</f>
        <v>0</v>
      </c>
      <c r="L22" s="174">
        <f>'Example-Balance Sheet'!O33-'Example-Balance Sheet'!N33</f>
        <v>0</v>
      </c>
      <c r="M22" s="174">
        <f>'Example-Balance Sheet'!P33-'Example-Balance Sheet'!O33</f>
        <v>0</v>
      </c>
      <c r="N22" s="174">
        <f>'Example-Balance Sheet'!Q33-'Example-Balance Sheet'!P33</f>
        <v>0</v>
      </c>
      <c r="O22" s="174">
        <f t="shared" si="0"/>
        <v>0</v>
      </c>
      <c r="P22" s="76"/>
      <c r="Q22" s="74"/>
      <c r="R22" s="73"/>
      <c r="S22" s="74"/>
      <c r="T22" s="74"/>
      <c r="U22" s="73"/>
      <c r="V22" s="74"/>
      <c r="W22" s="74"/>
      <c r="X22" s="73"/>
      <c r="Y22" s="74"/>
      <c r="Z22" s="74"/>
    </row>
    <row r="23" spans="1:26" hidden="1">
      <c r="A23" s="63" t="s">
        <v>134</v>
      </c>
      <c r="B23" s="73"/>
      <c r="C23" s="174">
        <f>'Example-Balance Sheet'!F34-'Example-Balance Sheet'!E34</f>
        <v>0</v>
      </c>
      <c r="D23" s="174">
        <f>'Example-Balance Sheet'!G34-'Example-Balance Sheet'!F34</f>
        <v>0</v>
      </c>
      <c r="E23" s="174">
        <f>'Example-Balance Sheet'!H34-'Example-Balance Sheet'!G34</f>
        <v>0</v>
      </c>
      <c r="F23" s="174">
        <f>'Example-Balance Sheet'!I34-'Example-Balance Sheet'!H34</f>
        <v>0</v>
      </c>
      <c r="G23" s="174">
        <f>'Example-Balance Sheet'!J34-'Example-Balance Sheet'!I34</f>
        <v>0</v>
      </c>
      <c r="H23" s="174">
        <f>'Example-Balance Sheet'!K34-'Example-Balance Sheet'!J34</f>
        <v>0</v>
      </c>
      <c r="I23" s="174">
        <f>'Example-Balance Sheet'!L34-'Example-Balance Sheet'!K34</f>
        <v>0</v>
      </c>
      <c r="J23" s="174">
        <f>'Example-Balance Sheet'!M34-'Example-Balance Sheet'!L34</f>
        <v>0</v>
      </c>
      <c r="K23" s="174">
        <f>'Example-Balance Sheet'!N34-'Example-Balance Sheet'!M34</f>
        <v>0</v>
      </c>
      <c r="L23" s="174">
        <f>'Example-Balance Sheet'!O34-'Example-Balance Sheet'!N34</f>
        <v>0</v>
      </c>
      <c r="M23" s="174">
        <f>'Example-Balance Sheet'!P34-'Example-Balance Sheet'!O34</f>
        <v>0</v>
      </c>
      <c r="N23" s="174">
        <f>'Example-Balance Sheet'!Q34-'Example-Balance Sheet'!P34</f>
        <v>0</v>
      </c>
      <c r="O23" s="174">
        <f t="shared" si="0"/>
        <v>0</v>
      </c>
      <c r="P23" s="76"/>
      <c r="Q23" s="74"/>
      <c r="R23" s="73"/>
      <c r="S23" s="74"/>
      <c r="T23" s="74"/>
      <c r="U23" s="73"/>
      <c r="V23" s="74"/>
      <c r="W23" s="74"/>
      <c r="X23" s="73"/>
      <c r="Y23" s="74"/>
      <c r="Z23" s="74"/>
    </row>
    <row r="24" spans="1:26" hidden="1">
      <c r="A24" s="63" t="s">
        <v>135</v>
      </c>
      <c r="B24" s="73"/>
      <c r="C24" s="174">
        <f>'Example-Balance Sheet'!F35-'Example-Balance Sheet'!E35</f>
        <v>0</v>
      </c>
      <c r="D24" s="174">
        <f>'Example-Balance Sheet'!G35-'Example-Balance Sheet'!F35</f>
        <v>0</v>
      </c>
      <c r="E24" s="174">
        <f>'Example-Balance Sheet'!H35-'Example-Balance Sheet'!G35</f>
        <v>0</v>
      </c>
      <c r="F24" s="174">
        <f>'Example-Balance Sheet'!I35-'Example-Balance Sheet'!H35</f>
        <v>0</v>
      </c>
      <c r="G24" s="174">
        <f>'Example-Balance Sheet'!J35-'Example-Balance Sheet'!I35</f>
        <v>0</v>
      </c>
      <c r="H24" s="174">
        <f>'Example-Balance Sheet'!K35-'Example-Balance Sheet'!J35</f>
        <v>0</v>
      </c>
      <c r="I24" s="174">
        <f>'Example-Balance Sheet'!L35-'Example-Balance Sheet'!K35</f>
        <v>0</v>
      </c>
      <c r="J24" s="174">
        <f>'Example-Balance Sheet'!M35-'Example-Balance Sheet'!L35</f>
        <v>0</v>
      </c>
      <c r="K24" s="174">
        <f>'Example-Balance Sheet'!N35-'Example-Balance Sheet'!M35</f>
        <v>0</v>
      </c>
      <c r="L24" s="174">
        <f>'Example-Balance Sheet'!O35-'Example-Balance Sheet'!N35</f>
        <v>0</v>
      </c>
      <c r="M24" s="174">
        <f>'Example-Balance Sheet'!P35-'Example-Balance Sheet'!O35</f>
        <v>0</v>
      </c>
      <c r="N24" s="174">
        <f>'Example-Balance Sheet'!Q35-'Example-Balance Sheet'!P35</f>
        <v>0</v>
      </c>
      <c r="O24" s="174">
        <f t="shared" si="0"/>
        <v>0</v>
      </c>
      <c r="P24" s="76"/>
      <c r="Q24" s="74"/>
      <c r="R24" s="73"/>
      <c r="S24" s="74"/>
      <c r="T24" s="74"/>
      <c r="U24" s="73"/>
      <c r="V24" s="74"/>
      <c r="W24" s="74"/>
      <c r="X24" s="73"/>
      <c r="Y24" s="74"/>
      <c r="Z24" s="74"/>
    </row>
    <row r="25" spans="1:26">
      <c r="A25" s="176" t="s">
        <v>136</v>
      </c>
      <c r="B25" s="73"/>
      <c r="C25" s="231">
        <f t="shared" ref="C25:N25" si="1">SUM(C9:C21)</f>
        <v>158105.19999999995</v>
      </c>
      <c r="D25" s="231">
        <f t="shared" si="1"/>
        <v>246705.5</v>
      </c>
      <c r="E25" s="231">
        <f t="shared" si="1"/>
        <v>129480.19125000028</v>
      </c>
      <c r="F25" s="231">
        <f t="shared" si="1"/>
        <v>272826.24999999977</v>
      </c>
      <c r="G25" s="231">
        <f t="shared" si="1"/>
        <v>229771</v>
      </c>
      <c r="H25" s="231">
        <f>SUM(H9:H21)</f>
        <v>142717.63835468751</v>
      </c>
      <c r="I25" s="231">
        <f t="shared" si="1"/>
        <v>204745</v>
      </c>
      <c r="J25" s="231">
        <f t="shared" si="1"/>
        <v>203245</v>
      </c>
      <c r="K25" s="231">
        <f t="shared" si="1"/>
        <v>176397.61226561133</v>
      </c>
      <c r="L25" s="231">
        <f t="shared" si="1"/>
        <v>277921</v>
      </c>
      <c r="M25" s="231">
        <f t="shared" si="1"/>
        <v>267296</v>
      </c>
      <c r="N25" s="231">
        <f t="shared" si="1"/>
        <v>236573.07180691959</v>
      </c>
      <c r="O25" s="231">
        <f t="shared" si="0"/>
        <v>2545783.4636772186</v>
      </c>
      <c r="P25" s="76"/>
      <c r="Q25" s="74"/>
      <c r="R25" s="73"/>
      <c r="S25" s="74"/>
      <c r="T25" s="74"/>
      <c r="U25" s="73"/>
      <c r="V25" s="74"/>
      <c r="W25" s="74"/>
      <c r="X25" s="73"/>
      <c r="Y25" s="74"/>
      <c r="Z25" s="74"/>
    </row>
    <row r="26" spans="1:26">
      <c r="B26" s="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76"/>
      <c r="Q26" s="74"/>
      <c r="R26" s="73"/>
      <c r="S26" s="74"/>
      <c r="T26" s="74"/>
      <c r="U26" s="73"/>
      <c r="V26" s="74"/>
      <c r="W26" s="74"/>
      <c r="X26" s="73"/>
      <c r="Y26" s="74"/>
      <c r="Z26" s="74"/>
    </row>
    <row r="27" spans="1:26">
      <c r="B27" s="73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76"/>
      <c r="Q27" s="74"/>
      <c r="R27" s="73"/>
      <c r="S27" s="74"/>
      <c r="T27" s="74"/>
      <c r="U27" s="73"/>
      <c r="V27" s="74"/>
      <c r="W27" s="74"/>
      <c r="X27" s="73"/>
      <c r="Y27" s="74"/>
      <c r="Z27" s="74"/>
    </row>
    <row r="28" spans="1:26">
      <c r="A28" s="63" t="s">
        <v>137</v>
      </c>
      <c r="B28" s="73"/>
      <c r="C28" s="174">
        <f>'Example-Assumptions'!E28</f>
        <v>0</v>
      </c>
      <c r="D28" s="174">
        <f>'Example-Assumptions'!F28</f>
        <v>0</v>
      </c>
      <c r="E28" s="174">
        <f>'Example-Assumptions'!G28</f>
        <v>0</v>
      </c>
      <c r="F28" s="174">
        <f>'Example-Assumptions'!H28</f>
        <v>0</v>
      </c>
      <c r="G28" s="174">
        <f>'Example-Assumptions'!I28</f>
        <v>0</v>
      </c>
      <c r="H28" s="174">
        <f>'Example-Assumptions'!J28</f>
        <v>140000</v>
      </c>
      <c r="I28" s="174">
        <f>'Example-Assumptions'!K28</f>
        <v>0</v>
      </c>
      <c r="J28" s="174">
        <f>'Example-Assumptions'!L28</f>
        <v>0</v>
      </c>
      <c r="K28" s="174">
        <f>'Example-Assumptions'!M28</f>
        <v>0</v>
      </c>
      <c r="L28" s="174">
        <f>'Example-Assumptions'!N28</f>
        <v>0</v>
      </c>
      <c r="M28" s="174">
        <f>'Example-Assumptions'!O28</f>
        <v>0</v>
      </c>
      <c r="N28" s="174">
        <f>'Example-Assumptions'!P28</f>
        <v>0</v>
      </c>
      <c r="O28" s="174">
        <f>SUM(C28:N28)</f>
        <v>140000</v>
      </c>
      <c r="P28" s="76"/>
      <c r="Q28" s="74"/>
      <c r="R28" s="73"/>
      <c r="S28" s="74"/>
      <c r="T28" s="74"/>
      <c r="U28" s="73"/>
      <c r="V28" s="74"/>
      <c r="W28" s="74"/>
      <c r="X28" s="73"/>
      <c r="Y28" s="74"/>
      <c r="Z28" s="74"/>
    </row>
    <row r="29" spans="1:26">
      <c r="A29" s="63" t="s">
        <v>138</v>
      </c>
      <c r="B29" s="73"/>
      <c r="C29" s="174">
        <f>-'Example-Assumptions'!E27</f>
        <v>0</v>
      </c>
      <c r="D29" s="174">
        <f>-'Example-Assumptions'!F27</f>
        <v>0</v>
      </c>
      <c r="E29" s="174">
        <f>-'Example-Assumptions'!G27</f>
        <v>0</v>
      </c>
      <c r="F29" s="174">
        <f>-'Example-Assumptions'!H27</f>
        <v>-200000</v>
      </c>
      <c r="G29" s="174">
        <f>-'Example-Assumptions'!I27</f>
        <v>0</v>
      </c>
      <c r="H29" s="174">
        <f>-'Example-Assumptions'!J27</f>
        <v>0</v>
      </c>
      <c r="I29" s="174">
        <f>-'Example-Assumptions'!K27</f>
        <v>0</v>
      </c>
      <c r="J29" s="174">
        <f>-'Example-Assumptions'!L27</f>
        <v>-350000</v>
      </c>
      <c r="K29" s="174">
        <f>-'Example-Assumptions'!M27</f>
        <v>0</v>
      </c>
      <c r="L29" s="174">
        <f>-'Example-Assumptions'!N27</f>
        <v>0</v>
      </c>
      <c r="M29" s="174">
        <f>-'Example-Assumptions'!O27</f>
        <v>-100000</v>
      </c>
      <c r="N29" s="174">
        <f>-'Example-Assumptions'!P27</f>
        <v>0</v>
      </c>
      <c r="O29" s="174">
        <f>SUM(C29:N29)</f>
        <v>-650000</v>
      </c>
      <c r="P29" s="76"/>
      <c r="Q29" s="74"/>
      <c r="R29" s="73"/>
      <c r="S29" s="74"/>
      <c r="T29" s="74"/>
      <c r="U29" s="73"/>
      <c r="V29" s="74"/>
      <c r="W29" s="74"/>
      <c r="X29" s="73"/>
      <c r="Y29" s="74"/>
      <c r="Z29" s="74"/>
    </row>
    <row r="30" spans="1:26">
      <c r="A30" s="63" t="s">
        <v>139</v>
      </c>
      <c r="B30" s="73"/>
      <c r="C30" s="174">
        <f>'Example-Assumptions'!E32</f>
        <v>0</v>
      </c>
      <c r="D30" s="174">
        <f>'Example-Assumptions'!F32</f>
        <v>0</v>
      </c>
      <c r="E30" s="174">
        <f>'Example-Assumptions'!G32</f>
        <v>0</v>
      </c>
      <c r="F30" s="174">
        <f>'Example-Assumptions'!H32</f>
        <v>0</v>
      </c>
      <c r="G30" s="174">
        <f>'Example-Assumptions'!I32</f>
        <v>0</v>
      </c>
      <c r="H30" s="174">
        <f>'Example-Assumptions'!J32</f>
        <v>0</v>
      </c>
      <c r="I30" s="174">
        <f>'Example-Assumptions'!K32</f>
        <v>0</v>
      </c>
      <c r="J30" s="174">
        <f>'Example-Assumptions'!L32</f>
        <v>0</v>
      </c>
      <c r="K30" s="174">
        <f>'Example-Assumptions'!M32</f>
        <v>0</v>
      </c>
      <c r="L30" s="174">
        <f>'Example-Assumptions'!N32</f>
        <v>0</v>
      </c>
      <c r="M30" s="174">
        <f>'Example-Assumptions'!O32</f>
        <v>0</v>
      </c>
      <c r="N30" s="174">
        <f>'Example-Assumptions'!P32</f>
        <v>0</v>
      </c>
      <c r="O30" s="174">
        <f>SUM(C30:N30)</f>
        <v>0</v>
      </c>
      <c r="P30" s="76"/>
      <c r="Q30" s="74"/>
      <c r="R30" s="73"/>
      <c r="S30" s="74"/>
      <c r="T30" s="74"/>
      <c r="U30" s="73"/>
      <c r="V30" s="74"/>
      <c r="W30" s="74"/>
      <c r="X30" s="73"/>
      <c r="Y30" s="74"/>
      <c r="Z30" s="74"/>
    </row>
    <row r="31" spans="1:26">
      <c r="A31" s="63" t="s">
        <v>140</v>
      </c>
      <c r="B31" s="73"/>
      <c r="C31" s="174">
        <f>-'Example-Assumptions'!E31</f>
        <v>0</v>
      </c>
      <c r="D31" s="174">
        <f>-'Example-Assumptions'!F31</f>
        <v>0</v>
      </c>
      <c r="E31" s="174">
        <f>-'Example-Assumptions'!G31</f>
        <v>0</v>
      </c>
      <c r="F31" s="174">
        <f>-'Example-Assumptions'!H31</f>
        <v>0</v>
      </c>
      <c r="G31" s="174">
        <f>-'Example-Assumptions'!I31</f>
        <v>0</v>
      </c>
      <c r="H31" s="174">
        <f>-'Example-Assumptions'!J31</f>
        <v>0</v>
      </c>
      <c r="I31" s="174">
        <f>-'Example-Assumptions'!K31</f>
        <v>0</v>
      </c>
      <c r="J31" s="174">
        <f>-'Example-Assumptions'!L31</f>
        <v>0</v>
      </c>
      <c r="K31" s="174">
        <f>-'Example-Assumptions'!M31</f>
        <v>0</v>
      </c>
      <c r="L31" s="174">
        <f>-'Example-Assumptions'!N31</f>
        <v>0</v>
      </c>
      <c r="M31" s="174">
        <f>-'Example-Assumptions'!O31</f>
        <v>0</v>
      </c>
      <c r="N31" s="174">
        <f>-'Example-Assumptions'!P31</f>
        <v>0</v>
      </c>
      <c r="O31" s="174">
        <f>SUM(C31:N31)</f>
        <v>0</v>
      </c>
      <c r="P31" s="76"/>
      <c r="Q31" s="74"/>
      <c r="R31" s="73"/>
      <c r="S31" s="74"/>
      <c r="T31" s="74"/>
      <c r="U31" s="73"/>
      <c r="V31" s="74"/>
      <c r="W31" s="74"/>
      <c r="X31" s="73"/>
      <c r="Y31" s="74"/>
      <c r="Z31" s="74"/>
    </row>
    <row r="32" spans="1:26">
      <c r="A32" s="176" t="s">
        <v>141</v>
      </c>
      <c r="B32" s="73"/>
      <c r="C32" s="231">
        <f t="shared" ref="C32:N32" si="2">SUM(C28:C31)</f>
        <v>0</v>
      </c>
      <c r="D32" s="231">
        <f t="shared" si="2"/>
        <v>0</v>
      </c>
      <c r="E32" s="231">
        <f t="shared" si="2"/>
        <v>0</v>
      </c>
      <c r="F32" s="231">
        <f t="shared" si="2"/>
        <v>-200000</v>
      </c>
      <c r="G32" s="231">
        <f t="shared" si="2"/>
        <v>0</v>
      </c>
      <c r="H32" s="231">
        <f t="shared" si="2"/>
        <v>140000</v>
      </c>
      <c r="I32" s="231">
        <f t="shared" si="2"/>
        <v>0</v>
      </c>
      <c r="J32" s="231">
        <f t="shared" si="2"/>
        <v>-350000</v>
      </c>
      <c r="K32" s="231">
        <f t="shared" si="2"/>
        <v>0</v>
      </c>
      <c r="L32" s="231">
        <f t="shared" si="2"/>
        <v>0</v>
      </c>
      <c r="M32" s="231">
        <f t="shared" si="2"/>
        <v>-100000</v>
      </c>
      <c r="N32" s="231">
        <f t="shared" si="2"/>
        <v>0</v>
      </c>
      <c r="O32" s="231">
        <f>SUM(C32:N32)</f>
        <v>-510000</v>
      </c>
      <c r="P32" s="76"/>
      <c r="Q32" s="74"/>
      <c r="R32" s="73"/>
      <c r="S32" s="74"/>
      <c r="T32" s="74"/>
      <c r="U32" s="73"/>
      <c r="V32" s="74"/>
      <c r="W32" s="74"/>
      <c r="X32" s="73"/>
      <c r="Y32" s="74"/>
      <c r="Z32" s="74"/>
    </row>
    <row r="33" spans="1:26">
      <c r="B33" s="73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76"/>
      <c r="Q33" s="74"/>
      <c r="R33" s="73"/>
      <c r="S33" s="74"/>
      <c r="T33" s="74"/>
      <c r="U33" s="73"/>
      <c r="V33" s="74"/>
      <c r="W33" s="74"/>
      <c r="X33" s="73"/>
      <c r="Y33" s="74"/>
      <c r="Z33" s="74"/>
    </row>
    <row r="34" spans="1:26">
      <c r="A34" s="63" t="s">
        <v>142</v>
      </c>
      <c r="B34" s="73"/>
      <c r="C34" s="174">
        <f>-'Example-Assumptions'!E39</f>
        <v>0</v>
      </c>
      <c r="D34" s="174">
        <f>-'Example-Assumptions'!F39</f>
        <v>0</v>
      </c>
      <c r="E34" s="174">
        <f>-'Example-Assumptions'!G39</f>
        <v>-75305.141250000001</v>
      </c>
      <c r="F34" s="174">
        <f>-'Example-Assumptions'!H39</f>
        <v>0</v>
      </c>
      <c r="G34" s="174">
        <f>-'Example-Assumptions'!I39</f>
        <v>0</v>
      </c>
      <c r="H34" s="174">
        <f>-'Example-Assumptions'!J39</f>
        <v>-77093.6383546875</v>
      </c>
      <c r="I34" s="174">
        <f>-'Example-Assumptions'!K39</f>
        <v>0</v>
      </c>
      <c r="J34" s="174">
        <f>-'Example-Assumptions'!L39</f>
        <v>0</v>
      </c>
      <c r="K34" s="174">
        <f>-'Example-Assumptions'!M39</f>
        <v>-78924.612265611329</v>
      </c>
      <c r="L34" s="174">
        <f>-'Example-Assumptions'!N39</f>
        <v>0</v>
      </c>
      <c r="M34" s="174">
        <f>-'Example-Assumptions'!O39</f>
        <v>0</v>
      </c>
      <c r="N34" s="174">
        <f>-'Example-Assumptions'!P39</f>
        <v>-80799.071806919601</v>
      </c>
      <c r="O34" s="174">
        <f>-Assumptions!Q38</f>
        <v>0</v>
      </c>
      <c r="P34" s="76"/>
      <c r="Q34" s="74"/>
      <c r="R34" s="73"/>
      <c r="S34" s="74"/>
      <c r="T34" s="74"/>
      <c r="U34" s="73"/>
      <c r="V34" s="74"/>
      <c r="W34" s="74"/>
      <c r="X34" s="73"/>
      <c r="Y34" s="74"/>
      <c r="Z34" s="74"/>
    </row>
    <row r="35" spans="1:26">
      <c r="A35" s="63" t="s">
        <v>143</v>
      </c>
      <c r="B35" s="73"/>
      <c r="C35" s="174">
        <f>'Example-Assumptions'!E40</f>
        <v>0</v>
      </c>
      <c r="D35" s="174">
        <f>'Example-Assumptions'!F40</f>
        <v>0</v>
      </c>
      <c r="E35" s="174">
        <f>'Example-Assumptions'!G40</f>
        <v>0</v>
      </c>
      <c r="F35" s="174">
        <f>'Example-Assumptions'!H40</f>
        <v>0</v>
      </c>
      <c r="G35" s="174">
        <f>'Example-Assumptions'!I40</f>
        <v>0</v>
      </c>
      <c r="H35" s="174">
        <f>'Example-Assumptions'!J40</f>
        <v>0</v>
      </c>
      <c r="I35" s="174">
        <f>'Example-Assumptions'!K40</f>
        <v>0</v>
      </c>
      <c r="J35" s="174">
        <f>'Example-Assumptions'!L40</f>
        <v>0</v>
      </c>
      <c r="K35" s="174">
        <f>'Example-Assumptions'!M40</f>
        <v>0</v>
      </c>
      <c r="L35" s="174">
        <f>'Example-Assumptions'!N40</f>
        <v>0</v>
      </c>
      <c r="M35" s="174">
        <f>'Example-Assumptions'!O40</f>
        <v>0</v>
      </c>
      <c r="N35" s="174">
        <f>'Example-Assumptions'!P40</f>
        <v>0</v>
      </c>
      <c r="O35" s="174">
        <f>Assumptions!Q39</f>
        <v>0</v>
      </c>
      <c r="P35" s="78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>
      <c r="A36" s="63" t="s">
        <v>144</v>
      </c>
      <c r="B36" s="73"/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4">
        <f>SUM(C36:N36)</f>
        <v>0</v>
      </c>
      <c r="P36" s="78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s="97" customFormat="1">
      <c r="A37" s="177" t="s">
        <v>145</v>
      </c>
      <c r="C37" s="232">
        <f>SUM(C34:C36)</f>
        <v>0</v>
      </c>
      <c r="D37" s="232">
        <f t="shared" ref="D37:O37" si="3">SUM(D34:D36)</f>
        <v>0</v>
      </c>
      <c r="E37" s="232">
        <f t="shared" si="3"/>
        <v>-75305.141250000001</v>
      </c>
      <c r="F37" s="232">
        <f t="shared" si="3"/>
        <v>0</v>
      </c>
      <c r="G37" s="232">
        <f t="shared" si="3"/>
        <v>0</v>
      </c>
      <c r="H37" s="232">
        <f t="shared" si="3"/>
        <v>-77093.6383546875</v>
      </c>
      <c r="I37" s="232">
        <f t="shared" si="3"/>
        <v>0</v>
      </c>
      <c r="J37" s="232">
        <f t="shared" si="3"/>
        <v>0</v>
      </c>
      <c r="K37" s="232">
        <f t="shared" si="3"/>
        <v>-78924.612265611329</v>
      </c>
      <c r="L37" s="232">
        <f t="shared" si="3"/>
        <v>0</v>
      </c>
      <c r="M37" s="232">
        <f t="shared" si="3"/>
        <v>0</v>
      </c>
      <c r="N37" s="232">
        <f t="shared" si="3"/>
        <v>-80799.071806919601</v>
      </c>
      <c r="O37" s="232">
        <f t="shared" si="3"/>
        <v>0</v>
      </c>
    </row>
    <row r="38" spans="1:26" s="97" customFormat="1"/>
    <row r="39" spans="1:26" s="79" customFormat="1">
      <c r="A39" s="179" t="s">
        <v>146</v>
      </c>
      <c r="B39" s="180"/>
      <c r="C39" s="181">
        <f t="shared" ref="C39:N39" si="4">C25+C32+C37</f>
        <v>158105.19999999995</v>
      </c>
      <c r="D39" s="181">
        <f t="shared" si="4"/>
        <v>246705.5</v>
      </c>
      <c r="E39" s="181">
        <f t="shared" si="4"/>
        <v>54175.050000000279</v>
      </c>
      <c r="F39" s="181">
        <f t="shared" si="4"/>
        <v>72826.249999999767</v>
      </c>
      <c r="G39" s="181">
        <f t="shared" si="4"/>
        <v>229771</v>
      </c>
      <c r="H39" s="181">
        <f t="shared" si="4"/>
        <v>205624</v>
      </c>
      <c r="I39" s="181">
        <f t="shared" si="4"/>
        <v>204745</v>
      </c>
      <c r="J39" s="181">
        <f t="shared" si="4"/>
        <v>-146755</v>
      </c>
      <c r="K39" s="181">
        <f t="shared" si="4"/>
        <v>97473</v>
      </c>
      <c r="L39" s="181">
        <f t="shared" si="4"/>
        <v>277921</v>
      </c>
      <c r="M39" s="181">
        <f t="shared" si="4"/>
        <v>167296</v>
      </c>
      <c r="N39" s="181">
        <f t="shared" si="4"/>
        <v>155774</v>
      </c>
      <c r="O39" s="174">
        <f>SUM(C39:N39)</f>
        <v>1723661</v>
      </c>
      <c r="P39" s="182"/>
      <c r="R39" s="180"/>
      <c r="U39" s="180"/>
      <c r="X39" s="180"/>
    </row>
    <row r="40" spans="1:26" s="79" customFormat="1">
      <c r="B40" s="180"/>
      <c r="C40" s="180"/>
      <c r="D40" s="180"/>
      <c r="E40" s="180"/>
      <c r="G40" s="180"/>
      <c r="J40" s="180"/>
      <c r="M40" s="180"/>
      <c r="O40" s="180"/>
      <c r="P40" s="182"/>
      <c r="R40" s="180"/>
      <c r="U40" s="180"/>
      <c r="X40" s="180"/>
    </row>
    <row r="41" spans="1:26" s="79" customFormat="1">
      <c r="B41" s="180"/>
      <c r="C41" s="180"/>
      <c r="D41" s="180"/>
      <c r="E41" s="180"/>
      <c r="G41" s="180"/>
      <c r="J41" s="180"/>
      <c r="M41" s="180"/>
      <c r="O41" s="180"/>
      <c r="P41" s="182"/>
      <c r="R41" s="180"/>
      <c r="U41" s="180"/>
      <c r="X41" s="180"/>
    </row>
    <row r="42" spans="1:26" s="79" customFormat="1">
      <c r="B42" s="180"/>
      <c r="C42" s="180"/>
      <c r="D42" s="180"/>
      <c r="E42" s="180"/>
      <c r="G42" s="180"/>
      <c r="J42" s="180"/>
      <c r="M42" s="180"/>
      <c r="O42" s="180"/>
      <c r="P42" s="182"/>
      <c r="R42" s="180"/>
      <c r="U42" s="180"/>
      <c r="X42" s="180"/>
    </row>
    <row r="43" spans="1:26" s="79" customFormat="1">
      <c r="B43" s="180"/>
      <c r="C43" s="180"/>
      <c r="D43" s="180"/>
      <c r="E43" s="180"/>
      <c r="G43" s="180"/>
      <c r="J43" s="180"/>
      <c r="M43" s="180"/>
      <c r="O43" s="180"/>
      <c r="P43" s="182"/>
      <c r="R43" s="180"/>
      <c r="U43" s="180"/>
      <c r="X43" s="180"/>
    </row>
    <row r="44" spans="1:26" s="79" customFormat="1">
      <c r="B44" s="180"/>
      <c r="C44" s="180"/>
      <c r="D44" s="180"/>
      <c r="E44" s="180"/>
      <c r="G44" s="180"/>
      <c r="J44" s="180"/>
      <c r="M44" s="180"/>
      <c r="O44" s="180"/>
      <c r="P44" s="182"/>
      <c r="R44" s="180"/>
      <c r="U44" s="180"/>
      <c r="X44" s="180"/>
    </row>
    <row r="45" spans="1:26" s="79" customFormat="1">
      <c r="B45" s="180"/>
      <c r="C45" s="180"/>
      <c r="D45" s="180"/>
      <c r="E45" s="180"/>
      <c r="G45" s="180"/>
      <c r="J45" s="180"/>
      <c r="M45" s="180"/>
      <c r="O45" s="180"/>
      <c r="P45" s="182"/>
      <c r="R45" s="180"/>
      <c r="U45" s="180"/>
      <c r="X45" s="180"/>
    </row>
    <row r="46" spans="1:26" s="79" customFormat="1">
      <c r="B46" s="180"/>
      <c r="C46" s="180"/>
      <c r="D46" s="180"/>
      <c r="E46" s="180"/>
      <c r="G46" s="180"/>
      <c r="J46" s="180"/>
      <c r="M46" s="180"/>
      <c r="O46" s="180"/>
      <c r="P46" s="182"/>
      <c r="R46" s="180"/>
      <c r="U46" s="180"/>
      <c r="X46" s="180"/>
    </row>
    <row r="47" spans="1:26" s="79" customFormat="1">
      <c r="B47" s="180"/>
      <c r="C47" s="180"/>
      <c r="D47" s="180"/>
      <c r="E47" s="180"/>
      <c r="G47" s="180"/>
      <c r="J47" s="180"/>
      <c r="M47" s="180"/>
      <c r="O47" s="180"/>
      <c r="P47" s="182"/>
      <c r="R47" s="180"/>
      <c r="U47" s="180"/>
      <c r="X47" s="180"/>
    </row>
    <row r="48" spans="1:26" s="79" customFormat="1">
      <c r="B48" s="180"/>
      <c r="C48" s="180"/>
      <c r="D48" s="180"/>
      <c r="E48" s="180"/>
      <c r="G48" s="180"/>
      <c r="J48" s="180"/>
      <c r="M48" s="180"/>
      <c r="O48" s="180"/>
      <c r="P48" s="182"/>
      <c r="R48" s="180"/>
      <c r="U48" s="180"/>
      <c r="X48" s="180"/>
    </row>
    <row r="49" spans="2:24" s="79" customFormat="1">
      <c r="B49" s="180"/>
      <c r="C49" s="180"/>
      <c r="D49" s="180"/>
      <c r="E49" s="180"/>
      <c r="G49" s="180"/>
      <c r="J49" s="180"/>
      <c r="M49" s="180"/>
      <c r="O49" s="180"/>
      <c r="P49" s="182"/>
      <c r="R49" s="180"/>
      <c r="U49" s="180"/>
      <c r="X49" s="180"/>
    </row>
    <row r="50" spans="2:24" s="79" customFormat="1">
      <c r="B50" s="180"/>
      <c r="C50" s="180"/>
      <c r="D50" s="180"/>
      <c r="E50" s="180"/>
      <c r="G50" s="180"/>
      <c r="J50" s="180"/>
      <c r="M50" s="180"/>
      <c r="O50" s="180"/>
      <c r="P50" s="182"/>
      <c r="R50" s="180"/>
      <c r="U50" s="180"/>
      <c r="X50" s="180"/>
    </row>
    <row r="51" spans="2:24" s="79" customFormat="1">
      <c r="B51" s="180"/>
      <c r="C51" s="180"/>
      <c r="D51" s="180"/>
      <c r="E51" s="180"/>
      <c r="G51" s="180"/>
      <c r="J51" s="180"/>
      <c r="M51" s="180"/>
      <c r="O51" s="180"/>
      <c r="P51" s="182"/>
      <c r="R51" s="180"/>
      <c r="U51" s="180"/>
      <c r="X51" s="180"/>
    </row>
    <row r="52" spans="2:24" s="79" customFormat="1">
      <c r="B52" s="180"/>
      <c r="C52" s="180"/>
      <c r="D52" s="180"/>
      <c r="E52" s="180"/>
      <c r="G52" s="180"/>
      <c r="J52" s="180"/>
      <c r="M52" s="180"/>
      <c r="O52" s="180"/>
      <c r="P52" s="182"/>
      <c r="R52" s="180"/>
      <c r="U52" s="180"/>
      <c r="X52" s="180"/>
    </row>
    <row r="53" spans="2:24" s="79" customFormat="1">
      <c r="B53" s="180"/>
      <c r="C53" s="180"/>
      <c r="D53" s="180"/>
      <c r="E53" s="180"/>
      <c r="G53" s="180"/>
      <c r="J53" s="180"/>
      <c r="M53" s="180"/>
      <c r="O53" s="180"/>
      <c r="P53" s="182"/>
      <c r="R53" s="180"/>
      <c r="U53" s="180"/>
      <c r="X53" s="180"/>
    </row>
    <row r="54" spans="2:24" s="79" customFormat="1">
      <c r="B54" s="180"/>
      <c r="C54" s="180"/>
      <c r="D54" s="180"/>
      <c r="E54" s="180"/>
      <c r="G54" s="180"/>
      <c r="J54" s="180"/>
      <c r="M54" s="180"/>
      <c r="O54" s="180"/>
      <c r="P54" s="182"/>
      <c r="R54" s="180"/>
      <c r="U54" s="180"/>
      <c r="X54" s="180"/>
    </row>
    <row r="55" spans="2:24" s="79" customFormat="1">
      <c r="B55" s="180"/>
      <c r="C55" s="180"/>
      <c r="D55" s="180"/>
      <c r="E55" s="180"/>
      <c r="G55" s="180"/>
      <c r="J55" s="180"/>
      <c r="M55" s="180"/>
      <c r="O55" s="180"/>
      <c r="P55" s="182"/>
      <c r="R55" s="180"/>
      <c r="U55" s="180"/>
      <c r="X55" s="180"/>
    </row>
    <row r="56" spans="2:24" s="79" customFormat="1">
      <c r="B56" s="180"/>
      <c r="C56" s="180"/>
      <c r="D56" s="180"/>
      <c r="E56" s="180"/>
      <c r="G56" s="180"/>
      <c r="J56" s="180"/>
      <c r="M56" s="180"/>
      <c r="O56" s="180"/>
      <c r="P56" s="182"/>
      <c r="R56" s="180"/>
      <c r="U56" s="180"/>
      <c r="X56" s="180"/>
    </row>
    <row r="57" spans="2:24" s="79" customFormat="1">
      <c r="B57" s="180"/>
      <c r="C57" s="180"/>
      <c r="D57" s="180"/>
      <c r="E57" s="180"/>
      <c r="G57" s="180"/>
      <c r="J57" s="180"/>
      <c r="M57" s="180"/>
      <c r="O57" s="180"/>
      <c r="P57" s="182"/>
      <c r="R57" s="180"/>
      <c r="U57" s="180"/>
      <c r="X57" s="180"/>
    </row>
    <row r="58" spans="2:24" s="79" customFormat="1">
      <c r="B58" s="180"/>
      <c r="C58" s="180"/>
      <c r="D58" s="180"/>
      <c r="E58" s="180"/>
      <c r="G58" s="180"/>
      <c r="J58" s="180"/>
      <c r="M58" s="180"/>
      <c r="O58" s="180"/>
      <c r="P58" s="182"/>
      <c r="R58" s="180"/>
      <c r="U58" s="180"/>
      <c r="X58" s="180"/>
    </row>
    <row r="59" spans="2:24" s="79" customFormat="1">
      <c r="B59" s="180"/>
      <c r="C59" s="180"/>
      <c r="D59" s="180"/>
      <c r="E59" s="180"/>
      <c r="G59" s="180"/>
      <c r="J59" s="180"/>
      <c r="M59" s="180"/>
      <c r="O59" s="180"/>
      <c r="P59" s="182"/>
      <c r="R59" s="180"/>
      <c r="U59" s="180"/>
      <c r="X59" s="180"/>
    </row>
    <row r="60" spans="2:24" s="79" customFormat="1">
      <c r="B60" s="180"/>
      <c r="C60" s="180"/>
      <c r="D60" s="180"/>
      <c r="E60" s="180"/>
      <c r="G60" s="180"/>
      <c r="J60" s="180"/>
      <c r="M60" s="180"/>
      <c r="O60" s="180"/>
      <c r="P60" s="182"/>
      <c r="R60" s="180"/>
      <c r="U60" s="180"/>
      <c r="X60" s="180"/>
    </row>
    <row r="61" spans="2:24" s="79" customFormat="1">
      <c r="B61" s="180"/>
      <c r="C61" s="180"/>
      <c r="D61" s="180"/>
      <c r="E61" s="180"/>
      <c r="G61" s="180"/>
      <c r="J61" s="180"/>
      <c r="M61" s="180"/>
      <c r="O61" s="180"/>
      <c r="P61" s="182"/>
      <c r="R61" s="180"/>
      <c r="U61" s="180"/>
      <c r="X61" s="180"/>
    </row>
    <row r="62" spans="2:24" s="79" customFormat="1">
      <c r="B62" s="180"/>
      <c r="C62" s="180"/>
      <c r="D62" s="180"/>
      <c r="E62" s="180"/>
      <c r="G62" s="180"/>
      <c r="J62" s="180"/>
      <c r="M62" s="180"/>
      <c r="O62" s="180"/>
      <c r="P62" s="182"/>
      <c r="R62" s="180"/>
      <c r="U62" s="180"/>
      <c r="X62" s="180"/>
    </row>
    <row r="63" spans="2:24" s="79" customFormat="1">
      <c r="B63" s="180"/>
      <c r="C63" s="180"/>
      <c r="D63" s="180"/>
      <c r="E63" s="180"/>
      <c r="G63" s="180"/>
      <c r="J63" s="180"/>
      <c r="M63" s="180"/>
      <c r="O63" s="180"/>
      <c r="P63" s="182"/>
      <c r="R63" s="180"/>
      <c r="U63" s="180"/>
      <c r="X63" s="180"/>
    </row>
    <row r="64" spans="2:24" s="79" customFormat="1">
      <c r="B64" s="180"/>
      <c r="C64" s="180"/>
      <c r="D64" s="180"/>
      <c r="E64" s="180"/>
      <c r="G64" s="180"/>
      <c r="J64" s="180"/>
      <c r="M64" s="180"/>
      <c r="O64" s="180"/>
      <c r="P64" s="182"/>
      <c r="R64" s="180"/>
      <c r="U64" s="180"/>
      <c r="X64" s="180"/>
    </row>
    <row r="65" spans="2:24" s="79" customFormat="1">
      <c r="B65" s="180"/>
      <c r="C65" s="180"/>
      <c r="D65" s="180"/>
      <c r="E65" s="180"/>
      <c r="G65" s="180"/>
      <c r="J65" s="180"/>
      <c r="M65" s="180"/>
      <c r="O65" s="180"/>
      <c r="P65" s="182"/>
      <c r="R65" s="180"/>
      <c r="U65" s="180"/>
      <c r="X65" s="180"/>
    </row>
    <row r="66" spans="2:24" s="79" customFormat="1">
      <c r="B66" s="180"/>
      <c r="C66" s="180"/>
      <c r="D66" s="180"/>
      <c r="E66" s="180"/>
      <c r="G66" s="180"/>
      <c r="J66" s="180"/>
      <c r="M66" s="180"/>
      <c r="O66" s="180"/>
      <c r="P66" s="182"/>
      <c r="R66" s="180"/>
      <c r="U66" s="180"/>
      <c r="X66" s="180"/>
    </row>
    <row r="67" spans="2:24" s="79" customFormat="1">
      <c r="B67" s="180"/>
      <c r="C67" s="180"/>
      <c r="D67" s="180"/>
      <c r="E67" s="180"/>
      <c r="G67" s="180"/>
      <c r="J67" s="180"/>
      <c r="M67" s="180"/>
      <c r="O67" s="180"/>
      <c r="P67" s="182"/>
      <c r="R67" s="180"/>
      <c r="U67" s="180"/>
      <c r="X67" s="180"/>
    </row>
    <row r="68" spans="2:24" s="79" customFormat="1">
      <c r="B68" s="180"/>
      <c r="C68" s="180"/>
      <c r="D68" s="180"/>
      <c r="E68" s="180"/>
      <c r="G68" s="180"/>
      <c r="J68" s="180"/>
      <c r="M68" s="180"/>
      <c r="O68" s="180"/>
      <c r="P68" s="182"/>
      <c r="R68" s="180"/>
      <c r="U68" s="180"/>
      <c r="X68" s="180"/>
    </row>
    <row r="69" spans="2:24" s="79" customFormat="1">
      <c r="B69" s="180"/>
      <c r="C69" s="180"/>
      <c r="D69" s="180"/>
      <c r="E69" s="180"/>
      <c r="G69" s="180"/>
      <c r="J69" s="180"/>
      <c r="M69" s="180"/>
      <c r="O69" s="180"/>
      <c r="P69" s="182"/>
      <c r="R69" s="180"/>
      <c r="U69" s="180"/>
      <c r="X69" s="180"/>
    </row>
    <row r="70" spans="2:24" s="79" customFormat="1">
      <c r="B70" s="180"/>
      <c r="C70" s="180"/>
      <c r="D70" s="180"/>
      <c r="E70" s="180"/>
      <c r="G70" s="180"/>
      <c r="J70" s="180"/>
      <c r="M70" s="180"/>
      <c r="O70" s="180"/>
      <c r="P70" s="182"/>
      <c r="R70" s="180"/>
      <c r="U70" s="180"/>
      <c r="X70" s="180"/>
    </row>
    <row r="71" spans="2:24" s="79" customFormat="1">
      <c r="B71" s="180"/>
      <c r="C71" s="180"/>
      <c r="D71" s="180"/>
      <c r="E71" s="180"/>
      <c r="G71" s="180"/>
      <c r="J71" s="180"/>
      <c r="M71" s="180"/>
      <c r="O71" s="180"/>
      <c r="P71" s="182"/>
      <c r="R71" s="180"/>
      <c r="U71" s="180"/>
      <c r="X71" s="180"/>
    </row>
    <row r="72" spans="2:24" s="79" customFormat="1">
      <c r="B72" s="180"/>
      <c r="C72" s="180"/>
      <c r="D72" s="180"/>
      <c r="E72" s="180"/>
      <c r="G72" s="180"/>
      <c r="J72" s="180"/>
      <c r="M72" s="180"/>
      <c r="O72" s="180"/>
      <c r="P72" s="182"/>
      <c r="R72" s="180"/>
      <c r="U72" s="180"/>
      <c r="X72" s="180"/>
    </row>
    <row r="73" spans="2:24" s="79" customFormat="1">
      <c r="B73" s="180"/>
      <c r="C73" s="180"/>
      <c r="D73" s="180"/>
      <c r="E73" s="180"/>
      <c r="G73" s="180"/>
      <c r="J73" s="180"/>
      <c r="M73" s="180"/>
      <c r="O73" s="180"/>
      <c r="P73" s="182"/>
      <c r="R73" s="180"/>
      <c r="U73" s="180"/>
      <c r="X73" s="180"/>
    </row>
    <row r="74" spans="2:24" s="79" customFormat="1">
      <c r="B74" s="180"/>
      <c r="C74" s="180"/>
      <c r="D74" s="180"/>
      <c r="E74" s="180"/>
      <c r="G74" s="180"/>
      <c r="J74" s="180"/>
      <c r="M74" s="180"/>
      <c r="O74" s="180"/>
      <c r="P74" s="182"/>
      <c r="R74" s="180"/>
      <c r="U74" s="180"/>
      <c r="X74" s="180"/>
    </row>
    <row r="75" spans="2:24" s="79" customFormat="1">
      <c r="B75" s="180"/>
      <c r="C75" s="180"/>
      <c r="D75" s="180"/>
      <c r="E75" s="180"/>
      <c r="G75" s="180"/>
      <c r="J75" s="180"/>
      <c r="M75" s="180"/>
      <c r="O75" s="180"/>
      <c r="P75" s="182"/>
      <c r="R75" s="180"/>
      <c r="U75" s="180"/>
      <c r="X75" s="180"/>
    </row>
    <row r="76" spans="2:24" s="79" customFormat="1">
      <c r="B76" s="180"/>
      <c r="C76" s="180"/>
      <c r="D76" s="180"/>
      <c r="E76" s="180"/>
      <c r="G76" s="180"/>
      <c r="J76" s="180"/>
      <c r="M76" s="180"/>
      <c r="O76" s="180"/>
      <c r="P76" s="182"/>
      <c r="R76" s="180"/>
      <c r="U76" s="180"/>
      <c r="X76" s="180"/>
    </row>
    <row r="77" spans="2:24" s="79" customFormat="1">
      <c r="B77" s="180"/>
      <c r="C77" s="180"/>
      <c r="D77" s="180"/>
      <c r="E77" s="180"/>
      <c r="G77" s="180"/>
      <c r="J77" s="180"/>
      <c r="M77" s="180"/>
      <c r="O77" s="180"/>
      <c r="P77" s="182"/>
      <c r="R77" s="180"/>
      <c r="U77" s="180"/>
      <c r="X77" s="180"/>
    </row>
    <row r="78" spans="2:24" s="79" customFormat="1">
      <c r="B78" s="180"/>
      <c r="C78" s="180"/>
      <c r="D78" s="180"/>
      <c r="E78" s="180"/>
      <c r="G78" s="180"/>
      <c r="J78" s="180"/>
      <c r="M78" s="180"/>
      <c r="O78" s="180"/>
      <c r="P78" s="182"/>
      <c r="R78" s="180"/>
      <c r="U78" s="180"/>
      <c r="X78" s="180"/>
    </row>
    <row r="79" spans="2:24" s="79" customFormat="1">
      <c r="B79" s="180"/>
      <c r="C79" s="180"/>
      <c r="D79" s="180"/>
      <c r="E79" s="180"/>
      <c r="G79" s="180"/>
      <c r="J79" s="180"/>
      <c r="M79" s="180"/>
      <c r="O79" s="180"/>
      <c r="P79" s="182"/>
      <c r="R79" s="180"/>
      <c r="U79" s="180"/>
      <c r="X79" s="180"/>
    </row>
    <row r="80" spans="2:24" s="79" customFormat="1">
      <c r="B80" s="180"/>
      <c r="C80" s="180"/>
      <c r="D80" s="180"/>
      <c r="E80" s="180"/>
      <c r="G80" s="180"/>
      <c r="J80" s="180"/>
      <c r="M80" s="180"/>
      <c r="O80" s="180"/>
      <c r="P80" s="182"/>
      <c r="R80" s="180"/>
      <c r="U80" s="180"/>
      <c r="X80" s="180"/>
    </row>
    <row r="81" spans="2:24" s="79" customFormat="1">
      <c r="B81" s="180"/>
      <c r="C81" s="180"/>
      <c r="D81" s="180"/>
      <c r="E81" s="180"/>
      <c r="G81" s="180"/>
      <c r="J81" s="180"/>
      <c r="M81" s="180"/>
      <c r="O81" s="180"/>
      <c r="P81" s="182"/>
      <c r="R81" s="180"/>
      <c r="U81" s="180"/>
      <c r="X81" s="180"/>
    </row>
    <row r="82" spans="2:24" s="79" customFormat="1">
      <c r="B82" s="180"/>
      <c r="C82" s="180"/>
      <c r="D82" s="180"/>
      <c r="E82" s="180"/>
      <c r="G82" s="180"/>
      <c r="J82" s="180"/>
      <c r="M82" s="180"/>
      <c r="O82" s="180"/>
      <c r="P82" s="182"/>
      <c r="R82" s="180"/>
      <c r="U82" s="180"/>
      <c r="X82" s="180"/>
    </row>
    <row r="83" spans="2:24" s="79" customFormat="1">
      <c r="B83" s="180"/>
      <c r="C83" s="180"/>
      <c r="D83" s="180"/>
      <c r="E83" s="180"/>
      <c r="G83" s="180"/>
      <c r="J83" s="180"/>
      <c r="M83" s="180"/>
      <c r="O83" s="180"/>
      <c r="P83" s="182"/>
      <c r="R83" s="180"/>
      <c r="U83" s="180"/>
      <c r="X83" s="180"/>
    </row>
    <row r="84" spans="2:24" s="79" customFormat="1">
      <c r="B84" s="180"/>
      <c r="C84" s="180"/>
      <c r="D84" s="180"/>
      <c r="E84" s="180"/>
      <c r="G84" s="180"/>
      <c r="J84" s="180"/>
      <c r="M84" s="180"/>
      <c r="O84" s="180"/>
      <c r="P84" s="182"/>
      <c r="R84" s="180"/>
      <c r="U84" s="180"/>
      <c r="X84" s="180"/>
    </row>
    <row r="85" spans="2:24" s="79" customFormat="1">
      <c r="B85" s="180"/>
      <c r="C85" s="180"/>
      <c r="D85" s="180"/>
      <c r="E85" s="180"/>
      <c r="G85" s="180"/>
      <c r="J85" s="180"/>
      <c r="M85" s="180"/>
      <c r="O85" s="180"/>
      <c r="P85" s="182"/>
      <c r="R85" s="180"/>
      <c r="U85" s="180"/>
      <c r="X85" s="180"/>
    </row>
    <row r="86" spans="2:24" s="79" customFormat="1">
      <c r="B86" s="180"/>
      <c r="C86" s="180"/>
      <c r="D86" s="180"/>
      <c r="E86" s="180"/>
      <c r="G86" s="180"/>
      <c r="J86" s="180"/>
      <c r="M86" s="180"/>
      <c r="O86" s="180"/>
      <c r="P86" s="182"/>
      <c r="R86" s="180"/>
      <c r="U86" s="180"/>
      <c r="X86" s="180"/>
    </row>
    <row r="87" spans="2:24" s="79" customFormat="1">
      <c r="B87" s="180"/>
      <c r="C87" s="180"/>
      <c r="D87" s="180"/>
      <c r="E87" s="180"/>
      <c r="G87" s="180"/>
      <c r="J87" s="180"/>
      <c r="M87" s="180"/>
      <c r="O87" s="180"/>
      <c r="P87" s="182"/>
      <c r="R87" s="180"/>
      <c r="U87" s="180"/>
      <c r="X87" s="180"/>
    </row>
    <row r="88" spans="2:24" s="79" customFormat="1">
      <c r="B88" s="180"/>
      <c r="C88" s="180"/>
      <c r="D88" s="180"/>
      <c r="E88" s="180"/>
      <c r="G88" s="180"/>
      <c r="J88" s="180"/>
      <c r="M88" s="180"/>
      <c r="O88" s="180"/>
      <c r="P88" s="182"/>
      <c r="R88" s="180"/>
      <c r="U88" s="180"/>
      <c r="X88" s="180"/>
    </row>
    <row r="89" spans="2:24" s="79" customFormat="1">
      <c r="B89" s="180"/>
      <c r="C89" s="180"/>
      <c r="D89" s="180"/>
      <c r="E89" s="180"/>
      <c r="G89" s="180"/>
      <c r="J89" s="180"/>
      <c r="M89" s="180"/>
      <c r="O89" s="180"/>
      <c r="P89" s="182"/>
      <c r="R89" s="180"/>
      <c r="U89" s="180"/>
      <c r="X89" s="180"/>
    </row>
    <row r="90" spans="2:24" s="79" customFormat="1">
      <c r="B90" s="180"/>
      <c r="C90" s="180"/>
      <c r="D90" s="180"/>
      <c r="E90" s="180"/>
      <c r="G90" s="180"/>
      <c r="J90" s="180"/>
      <c r="M90" s="180"/>
      <c r="O90" s="180"/>
      <c r="P90" s="182"/>
      <c r="R90" s="180"/>
      <c r="U90" s="180"/>
      <c r="X90" s="180"/>
    </row>
    <row r="91" spans="2:24" s="79" customFormat="1">
      <c r="B91" s="180"/>
      <c r="C91" s="180"/>
      <c r="D91" s="180"/>
      <c r="E91" s="180"/>
      <c r="G91" s="180"/>
      <c r="J91" s="180"/>
      <c r="M91" s="180"/>
      <c r="O91" s="180"/>
      <c r="P91" s="182"/>
      <c r="R91" s="180"/>
      <c r="U91" s="180"/>
      <c r="X91" s="180"/>
    </row>
    <row r="92" spans="2:24" s="79" customFormat="1">
      <c r="B92" s="180"/>
      <c r="C92" s="180"/>
      <c r="D92" s="180"/>
      <c r="E92" s="180"/>
      <c r="G92" s="180"/>
      <c r="J92" s="180"/>
      <c r="M92" s="180"/>
      <c r="O92" s="180"/>
      <c r="P92" s="182"/>
      <c r="R92" s="180"/>
      <c r="U92" s="180"/>
      <c r="X92" s="180"/>
    </row>
    <row r="93" spans="2:24" s="79" customFormat="1">
      <c r="B93" s="180"/>
      <c r="C93" s="180"/>
      <c r="D93" s="180"/>
      <c r="E93" s="180"/>
      <c r="G93" s="180"/>
      <c r="J93" s="180"/>
      <c r="M93" s="180"/>
      <c r="O93" s="180"/>
      <c r="P93" s="182"/>
      <c r="R93" s="180"/>
      <c r="U93" s="180"/>
      <c r="X93" s="180"/>
    </row>
    <row r="94" spans="2:24" s="79" customFormat="1">
      <c r="B94" s="180"/>
      <c r="C94" s="180"/>
      <c r="D94" s="180"/>
      <c r="E94" s="180"/>
      <c r="G94" s="180"/>
      <c r="J94" s="180"/>
      <c r="M94" s="180"/>
      <c r="O94" s="180"/>
      <c r="P94" s="182"/>
      <c r="R94" s="180"/>
      <c r="U94" s="180"/>
      <c r="X94" s="180"/>
    </row>
    <row r="95" spans="2:24" s="79" customFormat="1">
      <c r="B95" s="180"/>
      <c r="C95" s="180"/>
      <c r="D95" s="180"/>
      <c r="E95" s="180"/>
      <c r="G95" s="180"/>
      <c r="J95" s="180"/>
      <c r="M95" s="180"/>
      <c r="O95" s="180"/>
      <c r="P95" s="182"/>
      <c r="R95" s="180"/>
      <c r="U95" s="180"/>
      <c r="X95" s="180"/>
    </row>
    <row r="96" spans="2:24" s="79" customFormat="1">
      <c r="B96" s="180"/>
      <c r="C96" s="180"/>
      <c r="D96" s="180"/>
      <c r="E96" s="180"/>
      <c r="G96" s="180"/>
      <c r="J96" s="180"/>
      <c r="M96" s="180"/>
      <c r="O96" s="180"/>
      <c r="P96" s="182"/>
      <c r="R96" s="180"/>
      <c r="U96" s="180"/>
      <c r="X96" s="180"/>
    </row>
    <row r="97" spans="2:24" s="79" customFormat="1">
      <c r="B97" s="180"/>
      <c r="C97" s="180"/>
      <c r="D97" s="180"/>
      <c r="E97" s="180"/>
      <c r="G97" s="180"/>
      <c r="J97" s="180"/>
      <c r="M97" s="180"/>
      <c r="O97" s="180"/>
      <c r="P97" s="182"/>
      <c r="R97" s="180"/>
      <c r="U97" s="180"/>
      <c r="X97" s="180"/>
    </row>
    <row r="98" spans="2:24" s="79" customFormat="1">
      <c r="B98" s="180"/>
      <c r="C98" s="180"/>
      <c r="D98" s="180"/>
      <c r="E98" s="180"/>
      <c r="G98" s="180"/>
      <c r="J98" s="180"/>
      <c r="M98" s="180"/>
      <c r="O98" s="180"/>
      <c r="P98" s="182"/>
      <c r="R98" s="180"/>
      <c r="U98" s="180"/>
      <c r="X98" s="180"/>
    </row>
    <row r="99" spans="2:24" s="79" customFormat="1">
      <c r="B99" s="180"/>
      <c r="C99" s="180"/>
      <c r="D99" s="180"/>
      <c r="E99" s="180"/>
      <c r="G99" s="180"/>
      <c r="J99" s="180"/>
      <c r="M99" s="180"/>
      <c r="O99" s="180"/>
      <c r="P99" s="182"/>
      <c r="R99" s="180"/>
      <c r="U99" s="180"/>
      <c r="X99" s="180"/>
    </row>
    <row r="100" spans="2:24" s="79" customFormat="1">
      <c r="B100" s="180"/>
      <c r="C100" s="180"/>
      <c r="D100" s="180"/>
      <c r="E100" s="180"/>
      <c r="G100" s="180"/>
      <c r="J100" s="180"/>
      <c r="M100" s="180"/>
      <c r="O100" s="180"/>
      <c r="P100" s="182"/>
      <c r="R100" s="180"/>
      <c r="U100" s="180"/>
      <c r="X100" s="180"/>
    </row>
    <row r="101" spans="2:24" s="79" customFormat="1">
      <c r="B101" s="180"/>
      <c r="C101" s="180"/>
      <c r="D101" s="180"/>
      <c r="E101" s="180"/>
      <c r="G101" s="180"/>
      <c r="J101" s="180"/>
      <c r="M101" s="180"/>
      <c r="O101" s="180"/>
      <c r="P101" s="182"/>
      <c r="R101" s="180"/>
      <c r="U101" s="180"/>
      <c r="X101" s="180"/>
    </row>
    <row r="102" spans="2:24" s="79" customFormat="1">
      <c r="B102" s="180"/>
      <c r="C102" s="180"/>
      <c r="D102" s="180"/>
      <c r="E102" s="180"/>
      <c r="G102" s="180"/>
      <c r="J102" s="180"/>
      <c r="M102" s="180"/>
      <c r="O102" s="180"/>
      <c r="P102" s="182"/>
      <c r="R102" s="180"/>
      <c r="U102" s="180"/>
      <c r="X102" s="180"/>
    </row>
    <row r="103" spans="2:24" s="79" customFormat="1">
      <c r="B103" s="180"/>
      <c r="C103" s="180"/>
      <c r="D103" s="180"/>
      <c r="E103" s="180"/>
      <c r="G103" s="180"/>
      <c r="J103" s="180"/>
      <c r="M103" s="180"/>
      <c r="O103" s="180"/>
      <c r="P103" s="182"/>
      <c r="R103" s="180"/>
      <c r="U103" s="180"/>
      <c r="X103" s="180"/>
    </row>
    <row r="104" spans="2:24" s="79" customFormat="1">
      <c r="B104" s="180"/>
      <c r="C104" s="180"/>
      <c r="D104" s="180"/>
      <c r="E104" s="180"/>
      <c r="G104" s="180"/>
      <c r="J104" s="180"/>
      <c r="M104" s="180"/>
      <c r="O104" s="180"/>
      <c r="P104" s="182"/>
      <c r="R104" s="180"/>
      <c r="U104" s="180"/>
      <c r="X104" s="180"/>
    </row>
    <row r="105" spans="2:24" s="79" customFormat="1">
      <c r="B105" s="180"/>
      <c r="C105" s="180"/>
      <c r="D105" s="180"/>
      <c r="E105" s="180"/>
      <c r="G105" s="180"/>
      <c r="J105" s="180"/>
      <c r="M105" s="180"/>
      <c r="O105" s="180"/>
      <c r="P105" s="182"/>
      <c r="R105" s="180"/>
      <c r="U105" s="180"/>
      <c r="X105" s="180"/>
    </row>
    <row r="106" spans="2:24" s="79" customFormat="1">
      <c r="B106" s="180"/>
      <c r="C106" s="180"/>
      <c r="D106" s="180"/>
      <c r="E106" s="180"/>
      <c r="G106" s="180"/>
      <c r="J106" s="180"/>
      <c r="M106" s="180"/>
      <c r="O106" s="180"/>
      <c r="P106" s="182"/>
      <c r="R106" s="180"/>
      <c r="U106" s="180"/>
      <c r="X106" s="180"/>
    </row>
    <row r="107" spans="2:24" s="79" customFormat="1">
      <c r="B107" s="180"/>
      <c r="C107" s="180"/>
      <c r="D107" s="180"/>
      <c r="E107" s="180"/>
      <c r="G107" s="180"/>
      <c r="J107" s="180"/>
      <c r="M107" s="180"/>
      <c r="O107" s="180"/>
      <c r="P107" s="182"/>
      <c r="R107" s="180"/>
      <c r="U107" s="180"/>
      <c r="X107" s="180"/>
    </row>
    <row r="108" spans="2:24" s="79" customFormat="1">
      <c r="B108" s="180"/>
      <c r="C108" s="180"/>
      <c r="D108" s="180"/>
      <c r="E108" s="180"/>
      <c r="G108" s="180"/>
      <c r="J108" s="180"/>
      <c r="M108" s="180"/>
      <c r="O108" s="180"/>
      <c r="P108" s="182"/>
      <c r="R108" s="180"/>
      <c r="U108" s="180"/>
      <c r="X108" s="180"/>
    </row>
    <row r="109" spans="2:24" s="79" customFormat="1">
      <c r="B109" s="180"/>
      <c r="C109" s="180"/>
      <c r="D109" s="180"/>
      <c r="E109" s="180"/>
      <c r="G109" s="180"/>
      <c r="J109" s="180"/>
      <c r="M109" s="180"/>
      <c r="O109" s="180"/>
      <c r="P109" s="182"/>
      <c r="R109" s="180"/>
      <c r="U109" s="180"/>
      <c r="X109" s="180"/>
    </row>
    <row r="110" spans="2:24" s="79" customFormat="1">
      <c r="B110" s="180"/>
      <c r="C110" s="180"/>
      <c r="D110" s="180"/>
      <c r="E110" s="180"/>
      <c r="G110" s="180"/>
      <c r="J110" s="180"/>
      <c r="M110" s="180"/>
      <c r="O110" s="180"/>
      <c r="P110" s="182"/>
      <c r="R110" s="180"/>
      <c r="U110" s="180"/>
      <c r="X110" s="180"/>
    </row>
    <row r="111" spans="2:24" s="79" customFormat="1">
      <c r="B111" s="180"/>
      <c r="C111" s="180"/>
      <c r="D111" s="180"/>
      <c r="E111" s="180"/>
      <c r="G111" s="180"/>
      <c r="J111" s="180"/>
      <c r="M111" s="180"/>
      <c r="O111" s="180"/>
      <c r="P111" s="182"/>
      <c r="R111" s="180"/>
      <c r="U111" s="180"/>
      <c r="X111" s="180"/>
    </row>
    <row r="112" spans="2:24" s="79" customFormat="1">
      <c r="B112" s="180"/>
      <c r="C112" s="180"/>
      <c r="D112" s="180"/>
      <c r="E112" s="180"/>
      <c r="G112" s="180"/>
      <c r="J112" s="180"/>
      <c r="M112" s="180"/>
      <c r="O112" s="180"/>
      <c r="P112" s="182"/>
      <c r="R112" s="180"/>
      <c r="U112" s="180"/>
      <c r="X112" s="180"/>
    </row>
    <row r="113" spans="2:24" s="79" customFormat="1">
      <c r="B113" s="180"/>
      <c r="C113" s="180"/>
      <c r="D113" s="180"/>
      <c r="E113" s="180"/>
      <c r="G113" s="180"/>
      <c r="J113" s="180"/>
      <c r="M113" s="180"/>
      <c r="O113" s="180"/>
      <c r="P113" s="182"/>
      <c r="R113" s="180"/>
      <c r="U113" s="180"/>
      <c r="X113" s="180"/>
    </row>
    <row r="114" spans="2:24" s="79" customFormat="1">
      <c r="B114" s="180"/>
      <c r="C114" s="180"/>
      <c r="D114" s="180"/>
      <c r="E114" s="180"/>
      <c r="G114" s="180"/>
      <c r="J114" s="180"/>
      <c r="M114" s="180"/>
      <c r="O114" s="180"/>
      <c r="P114" s="182"/>
      <c r="R114" s="180"/>
      <c r="U114" s="180"/>
      <c r="X114" s="180"/>
    </row>
    <row r="115" spans="2:24" s="79" customFormat="1">
      <c r="B115" s="180"/>
      <c r="C115" s="180"/>
      <c r="D115" s="180"/>
      <c r="E115" s="180"/>
      <c r="G115" s="180"/>
      <c r="J115" s="180"/>
      <c r="M115" s="180"/>
      <c r="O115" s="180"/>
      <c r="P115" s="182"/>
      <c r="R115" s="180"/>
      <c r="U115" s="180"/>
      <c r="X115" s="180"/>
    </row>
    <row r="116" spans="2:24" s="79" customFormat="1">
      <c r="B116" s="180"/>
      <c r="C116" s="180"/>
      <c r="D116" s="180"/>
      <c r="E116" s="180"/>
      <c r="G116" s="180"/>
      <c r="J116" s="180"/>
      <c r="M116" s="180"/>
      <c r="O116" s="180"/>
      <c r="P116" s="182"/>
      <c r="R116" s="180"/>
      <c r="U116" s="180"/>
      <c r="X116" s="180"/>
    </row>
    <row r="117" spans="2:24" s="79" customFormat="1">
      <c r="B117" s="180"/>
      <c r="C117" s="180"/>
      <c r="D117" s="180"/>
      <c r="E117" s="180"/>
      <c r="G117" s="180"/>
      <c r="J117" s="180"/>
      <c r="M117" s="180"/>
      <c r="O117" s="180"/>
      <c r="P117" s="182"/>
      <c r="R117" s="180"/>
      <c r="U117" s="180"/>
      <c r="X117" s="180"/>
    </row>
    <row r="118" spans="2:24" s="79" customFormat="1">
      <c r="B118" s="180"/>
      <c r="C118" s="180"/>
      <c r="D118" s="180"/>
      <c r="E118" s="180"/>
      <c r="G118" s="180"/>
      <c r="J118" s="180"/>
      <c r="M118" s="180"/>
      <c r="O118" s="180"/>
      <c r="P118" s="182"/>
      <c r="R118" s="180"/>
      <c r="U118" s="180"/>
      <c r="X118" s="180"/>
    </row>
    <row r="119" spans="2:24" s="79" customFormat="1">
      <c r="B119" s="180"/>
      <c r="C119" s="180"/>
      <c r="D119" s="180"/>
      <c r="E119" s="180"/>
      <c r="G119" s="180"/>
      <c r="J119" s="180"/>
      <c r="M119" s="180"/>
      <c r="O119" s="180"/>
      <c r="P119" s="182"/>
      <c r="R119" s="180"/>
      <c r="U119" s="180"/>
      <c r="X119" s="180"/>
    </row>
    <row r="120" spans="2:24" s="79" customFormat="1">
      <c r="B120" s="180"/>
      <c r="C120" s="180"/>
      <c r="D120" s="180"/>
      <c r="E120" s="180"/>
      <c r="G120" s="180"/>
      <c r="J120" s="180"/>
      <c r="M120" s="180"/>
      <c r="O120" s="180"/>
      <c r="P120" s="182"/>
      <c r="R120" s="180"/>
      <c r="U120" s="180"/>
      <c r="X120" s="180"/>
    </row>
    <row r="121" spans="2:24" s="79" customFormat="1">
      <c r="B121" s="180"/>
      <c r="C121" s="180"/>
      <c r="D121" s="180"/>
      <c r="E121" s="180"/>
      <c r="G121" s="180"/>
      <c r="J121" s="180"/>
      <c r="M121" s="180"/>
      <c r="O121" s="180"/>
      <c r="P121" s="182"/>
      <c r="R121" s="180"/>
      <c r="U121" s="180"/>
      <c r="X121" s="180"/>
    </row>
    <row r="122" spans="2:24" s="79" customFormat="1">
      <c r="B122" s="180"/>
      <c r="C122" s="180"/>
      <c r="D122" s="180"/>
      <c r="E122" s="180"/>
      <c r="G122" s="180"/>
      <c r="J122" s="180"/>
      <c r="M122" s="180"/>
      <c r="O122" s="180"/>
      <c r="P122" s="182"/>
      <c r="R122" s="180"/>
      <c r="U122" s="180"/>
      <c r="X122" s="180"/>
    </row>
    <row r="123" spans="2:24" s="79" customFormat="1">
      <c r="B123" s="180"/>
      <c r="C123" s="180"/>
      <c r="D123" s="180"/>
      <c r="E123" s="180"/>
      <c r="G123" s="180"/>
      <c r="J123" s="180"/>
      <c r="M123" s="180"/>
      <c r="O123" s="180"/>
      <c r="P123" s="182"/>
      <c r="R123" s="180"/>
      <c r="U123" s="180"/>
      <c r="X123" s="180"/>
    </row>
    <row r="124" spans="2:24" s="79" customFormat="1">
      <c r="B124" s="180"/>
      <c r="C124" s="180"/>
      <c r="D124" s="180"/>
      <c r="E124" s="180"/>
      <c r="G124" s="180"/>
      <c r="J124" s="180"/>
      <c r="M124" s="180"/>
      <c r="O124" s="180"/>
      <c r="P124" s="182"/>
      <c r="R124" s="180"/>
      <c r="U124" s="180"/>
      <c r="X124" s="180"/>
    </row>
    <row r="125" spans="2:24" s="79" customFormat="1">
      <c r="B125" s="180"/>
      <c r="C125" s="180"/>
      <c r="D125" s="180"/>
      <c r="E125" s="180"/>
      <c r="G125" s="180"/>
      <c r="J125" s="180"/>
      <c r="M125" s="180"/>
      <c r="O125" s="180"/>
      <c r="P125" s="182"/>
      <c r="R125" s="180"/>
      <c r="U125" s="180"/>
      <c r="X125" s="180"/>
    </row>
    <row r="126" spans="2:24" s="79" customFormat="1">
      <c r="B126" s="180"/>
      <c r="C126" s="180"/>
      <c r="D126" s="180"/>
      <c r="E126" s="180"/>
      <c r="G126" s="180"/>
      <c r="J126" s="180"/>
      <c r="M126" s="180"/>
      <c r="O126" s="180"/>
      <c r="P126" s="182"/>
      <c r="R126" s="180"/>
      <c r="U126" s="180"/>
      <c r="X126" s="180"/>
    </row>
    <row r="127" spans="2:24" s="79" customFormat="1">
      <c r="B127" s="180"/>
      <c r="C127" s="180"/>
      <c r="D127" s="180"/>
      <c r="E127" s="180"/>
      <c r="G127" s="180"/>
      <c r="J127" s="180"/>
      <c r="M127" s="180"/>
      <c r="O127" s="180"/>
      <c r="P127" s="182"/>
      <c r="R127" s="180"/>
      <c r="U127" s="180"/>
      <c r="X127" s="180"/>
    </row>
    <row r="128" spans="2:24" s="79" customFormat="1">
      <c r="B128" s="180"/>
      <c r="C128" s="180"/>
      <c r="D128" s="180"/>
      <c r="E128" s="180"/>
      <c r="G128" s="180"/>
      <c r="J128" s="180"/>
      <c r="M128" s="180"/>
      <c r="O128" s="180"/>
      <c r="P128" s="182"/>
      <c r="R128" s="180"/>
      <c r="U128" s="180"/>
      <c r="X128" s="180"/>
    </row>
    <row r="129" spans="2:24" s="79" customFormat="1">
      <c r="B129" s="180"/>
      <c r="C129" s="180"/>
      <c r="D129" s="180"/>
      <c r="E129" s="180"/>
      <c r="G129" s="180"/>
      <c r="J129" s="180"/>
      <c r="M129" s="180"/>
      <c r="O129" s="180"/>
      <c r="P129" s="182"/>
      <c r="R129" s="180"/>
      <c r="U129" s="180"/>
      <c r="X129" s="180"/>
    </row>
    <row r="130" spans="2:24" s="79" customFormat="1">
      <c r="B130" s="180"/>
      <c r="C130" s="180"/>
      <c r="D130" s="180"/>
      <c r="E130" s="180"/>
      <c r="G130" s="180"/>
      <c r="J130" s="180"/>
      <c r="M130" s="180"/>
      <c r="O130" s="180"/>
      <c r="P130" s="182"/>
      <c r="R130" s="180"/>
      <c r="U130" s="180"/>
      <c r="X130" s="180"/>
    </row>
    <row r="131" spans="2:24" s="79" customFormat="1">
      <c r="B131" s="180"/>
      <c r="C131" s="180"/>
      <c r="D131" s="180"/>
      <c r="E131" s="180"/>
      <c r="G131" s="180"/>
      <c r="J131" s="180"/>
      <c r="M131" s="180"/>
      <c r="O131" s="180"/>
      <c r="P131" s="182"/>
      <c r="R131" s="180"/>
      <c r="U131" s="180"/>
      <c r="X131" s="180"/>
    </row>
    <row r="132" spans="2:24" s="79" customFormat="1">
      <c r="B132" s="180"/>
      <c r="C132" s="180"/>
      <c r="D132" s="180"/>
      <c r="E132" s="180"/>
      <c r="G132" s="180"/>
      <c r="J132" s="180"/>
      <c r="M132" s="180"/>
      <c r="O132" s="180"/>
      <c r="P132" s="182"/>
      <c r="R132" s="180"/>
      <c r="U132" s="180"/>
      <c r="X132" s="180"/>
    </row>
    <row r="133" spans="2:24" s="79" customFormat="1">
      <c r="B133" s="180"/>
      <c r="C133" s="180"/>
      <c r="D133" s="180"/>
      <c r="E133" s="180"/>
      <c r="G133" s="180"/>
      <c r="J133" s="180"/>
      <c r="M133" s="180"/>
      <c r="O133" s="180"/>
      <c r="P133" s="182"/>
      <c r="R133" s="180"/>
      <c r="U133" s="180"/>
      <c r="X133" s="180"/>
    </row>
    <row r="134" spans="2:24" s="79" customFormat="1">
      <c r="B134" s="180"/>
      <c r="C134" s="180"/>
      <c r="D134" s="180"/>
      <c r="E134" s="180"/>
      <c r="G134" s="180"/>
      <c r="J134" s="180"/>
      <c r="M134" s="180"/>
      <c r="O134" s="180"/>
      <c r="P134" s="182"/>
      <c r="R134" s="180"/>
      <c r="U134" s="180"/>
      <c r="X134" s="180"/>
    </row>
    <row r="135" spans="2:24" s="79" customFormat="1">
      <c r="B135" s="180"/>
      <c r="C135" s="180"/>
      <c r="D135" s="180"/>
      <c r="E135" s="180"/>
      <c r="G135" s="180"/>
      <c r="J135" s="180"/>
      <c r="M135" s="180"/>
      <c r="O135" s="180"/>
      <c r="P135" s="182"/>
      <c r="R135" s="180"/>
      <c r="U135" s="180"/>
      <c r="X135" s="180"/>
    </row>
    <row r="136" spans="2:24" s="79" customFormat="1">
      <c r="B136" s="180"/>
      <c r="C136" s="180"/>
      <c r="D136" s="180"/>
      <c r="E136" s="180"/>
      <c r="G136" s="180"/>
      <c r="J136" s="180"/>
      <c r="M136" s="180"/>
      <c r="O136" s="180"/>
      <c r="P136" s="182"/>
      <c r="R136" s="180"/>
      <c r="U136" s="180"/>
      <c r="X136" s="180"/>
    </row>
    <row r="137" spans="2:24" s="79" customFormat="1">
      <c r="B137" s="180"/>
      <c r="C137" s="180"/>
      <c r="D137" s="180"/>
      <c r="E137" s="180"/>
      <c r="G137" s="180"/>
      <c r="J137" s="180"/>
      <c r="M137" s="180"/>
      <c r="O137" s="180"/>
      <c r="P137" s="182"/>
      <c r="R137" s="180"/>
      <c r="U137" s="180"/>
      <c r="X137" s="180"/>
    </row>
    <row r="138" spans="2:24" s="79" customFormat="1">
      <c r="B138" s="180"/>
      <c r="C138" s="180"/>
      <c r="D138" s="180"/>
      <c r="E138" s="180"/>
      <c r="G138" s="180"/>
      <c r="J138" s="180"/>
      <c r="M138" s="180"/>
      <c r="O138" s="180"/>
      <c r="P138" s="182"/>
      <c r="R138" s="180"/>
      <c r="U138" s="180"/>
      <c r="X138" s="180"/>
    </row>
    <row r="139" spans="2:24" s="79" customFormat="1">
      <c r="B139" s="180"/>
      <c r="C139" s="180"/>
      <c r="D139" s="180"/>
      <c r="E139" s="180"/>
      <c r="G139" s="180"/>
      <c r="J139" s="180"/>
      <c r="M139" s="180"/>
      <c r="O139" s="180"/>
      <c r="P139" s="182"/>
      <c r="R139" s="180"/>
      <c r="U139" s="180"/>
      <c r="X139" s="180"/>
    </row>
    <row r="140" spans="2:24" s="79" customFormat="1">
      <c r="B140" s="180"/>
      <c r="C140" s="180"/>
      <c r="D140" s="180"/>
      <c r="E140" s="180"/>
      <c r="G140" s="180"/>
      <c r="J140" s="180"/>
      <c r="M140" s="180"/>
      <c r="O140" s="180"/>
      <c r="P140" s="182"/>
      <c r="R140" s="180"/>
      <c r="U140" s="180"/>
      <c r="X140" s="180"/>
    </row>
    <row r="141" spans="2:24" s="79" customFormat="1">
      <c r="B141" s="180"/>
      <c r="C141" s="180"/>
      <c r="D141" s="180"/>
      <c r="E141" s="180"/>
      <c r="G141" s="180"/>
      <c r="J141" s="180"/>
      <c r="M141" s="180"/>
      <c r="O141" s="180"/>
      <c r="P141" s="182"/>
      <c r="R141" s="180"/>
      <c r="U141" s="180"/>
      <c r="X141" s="180"/>
    </row>
    <row r="142" spans="2:24" s="79" customFormat="1">
      <c r="B142" s="180"/>
      <c r="C142" s="180"/>
      <c r="D142" s="180"/>
      <c r="E142" s="180"/>
      <c r="G142" s="180"/>
      <c r="J142" s="180"/>
      <c r="M142" s="180"/>
      <c r="O142" s="180"/>
      <c r="P142" s="182"/>
      <c r="R142" s="180"/>
      <c r="U142" s="180"/>
      <c r="X142" s="180"/>
    </row>
    <row r="143" spans="2:24" s="79" customFormat="1">
      <c r="B143" s="180"/>
      <c r="C143" s="180"/>
      <c r="D143" s="180"/>
      <c r="E143" s="180"/>
      <c r="G143" s="180"/>
      <c r="J143" s="180"/>
      <c r="M143" s="180"/>
      <c r="O143" s="180"/>
      <c r="P143" s="182"/>
      <c r="R143" s="180"/>
      <c r="U143" s="180"/>
      <c r="X143" s="180"/>
    </row>
    <row r="144" spans="2:24" s="79" customFormat="1">
      <c r="B144" s="180"/>
      <c r="C144" s="180"/>
      <c r="D144" s="180"/>
      <c r="E144" s="180"/>
      <c r="G144" s="180"/>
      <c r="J144" s="180"/>
      <c r="M144" s="180"/>
      <c r="O144" s="180"/>
      <c r="P144" s="182"/>
      <c r="R144" s="180"/>
      <c r="U144" s="180"/>
      <c r="X144" s="180"/>
    </row>
    <row r="145" spans="2:24" s="79" customFormat="1">
      <c r="B145" s="180"/>
      <c r="C145" s="180"/>
      <c r="D145" s="180"/>
      <c r="E145" s="180"/>
      <c r="G145" s="180"/>
      <c r="J145" s="180"/>
      <c r="M145" s="180"/>
      <c r="O145" s="180"/>
      <c r="P145" s="182"/>
      <c r="R145" s="180"/>
      <c r="U145" s="180"/>
      <c r="X145" s="180"/>
    </row>
    <row r="146" spans="2:24" s="79" customFormat="1">
      <c r="B146" s="180"/>
      <c r="C146" s="180"/>
      <c r="D146" s="180"/>
      <c r="E146" s="180"/>
      <c r="G146" s="180"/>
      <c r="J146" s="180"/>
      <c r="M146" s="180"/>
      <c r="O146" s="180"/>
      <c r="P146" s="182"/>
      <c r="R146" s="180"/>
      <c r="U146" s="180"/>
      <c r="X146" s="180"/>
    </row>
    <row r="147" spans="2:24" s="79" customFormat="1">
      <c r="B147" s="180"/>
      <c r="C147" s="180"/>
      <c r="D147" s="180"/>
      <c r="E147" s="180"/>
      <c r="G147" s="180"/>
      <c r="J147" s="180"/>
      <c r="M147" s="180"/>
      <c r="O147" s="180"/>
      <c r="P147" s="182"/>
      <c r="R147" s="180"/>
      <c r="U147" s="180"/>
      <c r="X147" s="180"/>
    </row>
    <row r="148" spans="2:24" s="79" customFormat="1">
      <c r="B148" s="180"/>
      <c r="C148" s="180"/>
      <c r="D148" s="180"/>
      <c r="E148" s="180"/>
      <c r="G148" s="180"/>
      <c r="J148" s="180"/>
      <c r="M148" s="180"/>
      <c r="O148" s="180"/>
      <c r="P148" s="182"/>
      <c r="R148" s="180"/>
      <c r="U148" s="180"/>
      <c r="X148" s="180"/>
    </row>
    <row r="149" spans="2:24" s="79" customFormat="1">
      <c r="B149" s="180"/>
      <c r="C149" s="180"/>
      <c r="D149" s="180"/>
      <c r="E149" s="180"/>
      <c r="G149" s="180"/>
      <c r="J149" s="180"/>
      <c r="M149" s="180"/>
      <c r="O149" s="180"/>
      <c r="P149" s="182"/>
      <c r="R149" s="180"/>
      <c r="U149" s="180"/>
      <c r="X149" s="180"/>
    </row>
    <row r="150" spans="2:24" s="79" customFormat="1">
      <c r="B150" s="180"/>
      <c r="C150" s="180"/>
      <c r="D150" s="180"/>
      <c r="E150" s="180"/>
      <c r="G150" s="180"/>
      <c r="J150" s="180"/>
      <c r="M150" s="180"/>
      <c r="O150" s="180"/>
      <c r="P150" s="182"/>
      <c r="R150" s="180"/>
      <c r="U150" s="180"/>
      <c r="X150" s="180"/>
    </row>
    <row r="151" spans="2:24" s="79" customFormat="1">
      <c r="B151" s="180"/>
      <c r="C151" s="180"/>
      <c r="D151" s="180"/>
      <c r="E151" s="180"/>
      <c r="G151" s="180"/>
      <c r="J151" s="180"/>
      <c r="M151" s="180"/>
      <c r="O151" s="180"/>
      <c r="P151" s="182"/>
      <c r="R151" s="180"/>
      <c r="U151" s="180"/>
      <c r="X151" s="180"/>
    </row>
    <row r="152" spans="2:24" s="79" customFormat="1">
      <c r="B152" s="180"/>
      <c r="C152" s="180"/>
      <c r="D152" s="180"/>
      <c r="E152" s="180"/>
      <c r="G152" s="180"/>
      <c r="J152" s="180"/>
      <c r="M152" s="180"/>
      <c r="O152" s="180"/>
      <c r="P152" s="182"/>
      <c r="R152" s="180"/>
      <c r="U152" s="180"/>
      <c r="X152" s="180"/>
    </row>
    <row r="153" spans="2:24" s="79" customFormat="1">
      <c r="B153" s="180"/>
      <c r="C153" s="180"/>
      <c r="D153" s="180"/>
      <c r="E153" s="180"/>
      <c r="G153" s="180"/>
      <c r="J153" s="180"/>
      <c r="M153" s="180"/>
      <c r="O153" s="180"/>
      <c r="P153" s="182"/>
      <c r="R153" s="180"/>
      <c r="U153" s="180"/>
      <c r="X153" s="180"/>
    </row>
    <row r="154" spans="2:24" s="79" customFormat="1">
      <c r="B154" s="180"/>
      <c r="C154" s="180"/>
      <c r="D154" s="180"/>
      <c r="E154" s="180"/>
      <c r="G154" s="180"/>
      <c r="J154" s="180"/>
      <c r="M154" s="180"/>
      <c r="O154" s="180"/>
      <c r="P154" s="182"/>
      <c r="R154" s="180"/>
      <c r="U154" s="180"/>
      <c r="X154" s="180"/>
    </row>
    <row r="155" spans="2:24" s="79" customFormat="1">
      <c r="B155" s="180"/>
      <c r="C155" s="180"/>
      <c r="D155" s="180"/>
      <c r="E155" s="180"/>
      <c r="G155" s="180"/>
      <c r="J155" s="180"/>
      <c r="M155" s="180"/>
      <c r="O155" s="180"/>
      <c r="P155" s="182"/>
      <c r="R155" s="180"/>
      <c r="U155" s="180"/>
      <c r="X155" s="180"/>
    </row>
    <row r="156" spans="2:24" s="79" customFormat="1">
      <c r="B156" s="180"/>
      <c r="C156" s="180"/>
      <c r="D156" s="180"/>
      <c r="E156" s="180"/>
      <c r="G156" s="180"/>
      <c r="J156" s="180"/>
      <c r="M156" s="180"/>
      <c r="O156" s="180"/>
      <c r="P156" s="182"/>
      <c r="R156" s="180"/>
      <c r="U156" s="180"/>
      <c r="X156" s="180"/>
    </row>
    <row r="157" spans="2:24" s="79" customFormat="1">
      <c r="B157" s="180"/>
      <c r="C157" s="180"/>
      <c r="D157" s="180"/>
      <c r="E157" s="180"/>
      <c r="G157" s="180"/>
      <c r="J157" s="180"/>
      <c r="M157" s="180"/>
      <c r="O157" s="180"/>
      <c r="P157" s="182"/>
      <c r="R157" s="180"/>
      <c r="U157" s="180"/>
      <c r="X157" s="180"/>
    </row>
    <row r="158" spans="2:24" s="79" customFormat="1">
      <c r="B158" s="180"/>
      <c r="C158" s="180"/>
      <c r="D158" s="180"/>
      <c r="E158" s="180"/>
      <c r="G158" s="180"/>
      <c r="J158" s="180"/>
      <c r="M158" s="180"/>
      <c r="O158" s="180"/>
      <c r="P158" s="182"/>
      <c r="R158" s="180"/>
      <c r="U158" s="180"/>
      <c r="X158" s="180"/>
    </row>
    <row r="159" spans="2:24" s="79" customFormat="1">
      <c r="B159" s="180"/>
      <c r="C159" s="180"/>
      <c r="D159" s="180"/>
      <c r="E159" s="180"/>
      <c r="G159" s="180"/>
      <c r="J159" s="180"/>
      <c r="M159" s="180"/>
      <c r="O159" s="180"/>
      <c r="P159" s="182"/>
      <c r="R159" s="180"/>
      <c r="U159" s="180"/>
      <c r="X159" s="180"/>
    </row>
    <row r="160" spans="2:24" s="79" customFormat="1">
      <c r="B160" s="180"/>
      <c r="C160" s="180"/>
      <c r="D160" s="180"/>
      <c r="E160" s="180"/>
      <c r="G160" s="180"/>
      <c r="J160" s="180"/>
      <c r="M160" s="180"/>
      <c r="O160" s="180"/>
      <c r="P160" s="182"/>
      <c r="R160" s="180"/>
      <c r="U160" s="180"/>
      <c r="X160" s="180"/>
    </row>
    <row r="161" spans="2:24" s="79" customFormat="1">
      <c r="B161" s="180"/>
      <c r="C161" s="180"/>
      <c r="D161" s="180"/>
      <c r="E161" s="180"/>
      <c r="G161" s="180"/>
      <c r="J161" s="180"/>
      <c r="M161" s="180"/>
      <c r="O161" s="180"/>
      <c r="P161" s="182"/>
      <c r="R161" s="180"/>
      <c r="U161" s="180"/>
      <c r="X161" s="180"/>
    </row>
    <row r="162" spans="2:24" s="79" customFormat="1">
      <c r="B162" s="180"/>
      <c r="C162" s="180"/>
      <c r="D162" s="180"/>
      <c r="E162" s="180"/>
      <c r="G162" s="180"/>
      <c r="J162" s="180"/>
      <c r="M162" s="180"/>
      <c r="O162" s="180"/>
      <c r="P162" s="182"/>
      <c r="R162" s="180"/>
      <c r="U162" s="180"/>
      <c r="X162" s="180"/>
    </row>
    <row r="163" spans="2:24" s="79" customFormat="1">
      <c r="B163" s="180"/>
      <c r="C163" s="180"/>
      <c r="D163" s="180"/>
      <c r="E163" s="180"/>
      <c r="G163" s="180"/>
      <c r="J163" s="180"/>
      <c r="M163" s="180"/>
      <c r="O163" s="180"/>
      <c r="P163" s="182"/>
      <c r="R163" s="180"/>
      <c r="U163" s="180"/>
      <c r="X163" s="180"/>
    </row>
    <row r="164" spans="2:24" s="79" customFormat="1">
      <c r="B164" s="180"/>
      <c r="C164" s="180"/>
      <c r="D164" s="180"/>
      <c r="E164" s="180"/>
      <c r="G164" s="180"/>
      <c r="J164" s="180"/>
      <c r="M164" s="180"/>
      <c r="O164" s="180"/>
      <c r="P164" s="182"/>
      <c r="R164" s="180"/>
      <c r="U164" s="180"/>
      <c r="X164" s="180"/>
    </row>
    <row r="165" spans="2:24" s="79" customFormat="1">
      <c r="B165" s="180"/>
      <c r="C165" s="180"/>
      <c r="D165" s="180"/>
      <c r="E165" s="180"/>
      <c r="G165" s="180"/>
      <c r="J165" s="180"/>
      <c r="M165" s="180"/>
      <c r="O165" s="180"/>
      <c r="P165" s="182"/>
      <c r="R165" s="180"/>
      <c r="U165" s="180"/>
      <c r="X165" s="180"/>
    </row>
    <row r="166" spans="2:24" s="79" customFormat="1">
      <c r="B166" s="180"/>
      <c r="C166" s="180"/>
      <c r="D166" s="180"/>
      <c r="E166" s="180"/>
      <c r="G166" s="180"/>
      <c r="J166" s="180"/>
      <c r="M166" s="180"/>
      <c r="O166" s="180"/>
      <c r="P166" s="182"/>
      <c r="R166" s="180"/>
      <c r="U166" s="180"/>
      <c r="X166" s="180"/>
    </row>
    <row r="167" spans="2:24" s="79" customFormat="1">
      <c r="B167" s="180"/>
      <c r="C167" s="180"/>
      <c r="D167" s="180"/>
      <c r="E167" s="180"/>
      <c r="G167" s="180"/>
      <c r="J167" s="180"/>
      <c r="M167" s="180"/>
      <c r="O167" s="180"/>
      <c r="P167" s="182"/>
      <c r="R167" s="180"/>
      <c r="U167" s="180"/>
      <c r="X167" s="180"/>
    </row>
    <row r="168" spans="2:24" s="79" customFormat="1">
      <c r="B168" s="180"/>
      <c r="C168" s="180"/>
      <c r="D168" s="180"/>
      <c r="E168" s="180"/>
      <c r="G168" s="180"/>
      <c r="J168" s="180"/>
      <c r="M168" s="180"/>
      <c r="O168" s="180"/>
      <c r="P168" s="182"/>
      <c r="R168" s="180"/>
      <c r="U168" s="180"/>
      <c r="X168" s="180"/>
    </row>
    <row r="169" spans="2:24" s="79" customFormat="1">
      <c r="B169" s="180"/>
      <c r="C169" s="180"/>
      <c r="D169" s="180"/>
      <c r="E169" s="180"/>
      <c r="G169" s="180"/>
      <c r="J169" s="180"/>
      <c r="M169" s="180"/>
      <c r="O169" s="180"/>
      <c r="P169" s="182"/>
      <c r="R169" s="180"/>
      <c r="U169" s="180"/>
      <c r="X169" s="180"/>
    </row>
    <row r="170" spans="2:24" s="79" customFormat="1">
      <c r="B170" s="180"/>
      <c r="C170" s="180"/>
      <c r="D170" s="180"/>
      <c r="E170" s="180"/>
      <c r="G170" s="180"/>
      <c r="J170" s="180"/>
      <c r="M170" s="180"/>
      <c r="O170" s="180"/>
      <c r="P170" s="182"/>
      <c r="R170" s="180"/>
      <c r="U170" s="180"/>
      <c r="X170" s="180"/>
    </row>
    <row r="171" spans="2:24" s="79" customFormat="1">
      <c r="B171" s="180"/>
      <c r="C171" s="180"/>
      <c r="D171" s="180"/>
      <c r="E171" s="180"/>
      <c r="G171" s="180"/>
      <c r="J171" s="180"/>
      <c r="M171" s="180"/>
      <c r="O171" s="180"/>
      <c r="P171" s="182"/>
      <c r="R171" s="180"/>
      <c r="U171" s="180"/>
      <c r="X171" s="180"/>
    </row>
    <row r="172" spans="2:24" s="79" customFormat="1">
      <c r="B172" s="180"/>
      <c r="C172" s="180"/>
      <c r="D172" s="180"/>
      <c r="E172" s="180"/>
      <c r="G172" s="180"/>
      <c r="J172" s="180"/>
      <c r="M172" s="180"/>
      <c r="O172" s="180"/>
      <c r="P172" s="182"/>
      <c r="R172" s="180"/>
      <c r="U172" s="180"/>
      <c r="X172" s="180"/>
    </row>
    <row r="173" spans="2:24" s="79" customFormat="1">
      <c r="B173" s="180"/>
      <c r="C173" s="180"/>
      <c r="D173" s="180"/>
      <c r="E173" s="180"/>
      <c r="G173" s="180"/>
      <c r="J173" s="180"/>
      <c r="M173" s="180"/>
      <c r="O173" s="180"/>
      <c r="P173" s="182"/>
      <c r="R173" s="180"/>
      <c r="U173" s="180"/>
      <c r="X173" s="180"/>
    </row>
    <row r="174" spans="2:24" s="79" customFormat="1">
      <c r="B174" s="180"/>
      <c r="C174" s="180"/>
      <c r="D174" s="180"/>
      <c r="E174" s="180"/>
      <c r="G174" s="180"/>
      <c r="J174" s="180"/>
      <c r="M174" s="180"/>
      <c r="O174" s="180"/>
      <c r="P174" s="182"/>
      <c r="R174" s="180"/>
      <c r="U174" s="180"/>
      <c r="X174" s="180"/>
    </row>
    <row r="175" spans="2:24" s="79" customFormat="1">
      <c r="B175" s="180"/>
      <c r="C175" s="180"/>
      <c r="D175" s="180"/>
      <c r="E175" s="180"/>
      <c r="G175" s="180"/>
      <c r="J175" s="180"/>
      <c r="M175" s="180"/>
      <c r="O175" s="180"/>
      <c r="P175" s="182"/>
      <c r="R175" s="180"/>
      <c r="U175" s="180"/>
      <c r="X175" s="180"/>
    </row>
    <row r="176" spans="2:24" s="79" customFormat="1">
      <c r="B176" s="180"/>
      <c r="C176" s="180"/>
      <c r="D176" s="180"/>
      <c r="E176" s="180"/>
      <c r="G176" s="180"/>
      <c r="J176" s="180"/>
      <c r="M176" s="180"/>
      <c r="O176" s="180"/>
      <c r="P176" s="182"/>
      <c r="R176" s="180"/>
      <c r="U176" s="180"/>
      <c r="X176" s="180"/>
    </row>
    <row r="177" spans="2:24" s="79" customFormat="1">
      <c r="B177" s="180"/>
      <c r="C177" s="180"/>
      <c r="D177" s="180"/>
      <c r="E177" s="180"/>
      <c r="G177" s="180"/>
      <c r="J177" s="180"/>
      <c r="M177" s="180"/>
      <c r="O177" s="180"/>
      <c r="P177" s="182"/>
      <c r="R177" s="180"/>
      <c r="U177" s="180"/>
      <c r="X177" s="180"/>
    </row>
    <row r="178" spans="2:24" s="79" customFormat="1">
      <c r="B178" s="180"/>
      <c r="C178" s="180"/>
      <c r="D178" s="180"/>
      <c r="E178" s="180"/>
      <c r="G178" s="180"/>
      <c r="J178" s="180"/>
      <c r="M178" s="180"/>
      <c r="O178" s="180"/>
      <c r="P178" s="182"/>
      <c r="R178" s="180"/>
      <c r="U178" s="180"/>
      <c r="X178" s="180"/>
    </row>
    <row r="179" spans="2:24" s="79" customFormat="1">
      <c r="B179" s="180"/>
      <c r="C179" s="180"/>
      <c r="D179" s="180"/>
      <c r="E179" s="180"/>
      <c r="G179" s="180"/>
      <c r="J179" s="180"/>
      <c r="M179" s="180"/>
      <c r="O179" s="180"/>
      <c r="P179" s="182"/>
      <c r="R179" s="180"/>
      <c r="U179" s="180"/>
      <c r="X179" s="180"/>
    </row>
    <row r="180" spans="2:24" s="79" customFormat="1">
      <c r="B180" s="180"/>
      <c r="C180" s="180"/>
      <c r="D180" s="180"/>
      <c r="E180" s="180"/>
      <c r="G180" s="180"/>
      <c r="J180" s="180"/>
      <c r="M180" s="180"/>
      <c r="O180" s="180"/>
      <c r="P180" s="182"/>
      <c r="R180" s="180"/>
      <c r="U180" s="180"/>
      <c r="X180" s="180"/>
    </row>
    <row r="181" spans="2:24" s="79" customFormat="1">
      <c r="B181" s="180"/>
      <c r="C181" s="180"/>
      <c r="D181" s="180"/>
      <c r="E181" s="180"/>
      <c r="G181" s="180"/>
      <c r="J181" s="180"/>
      <c r="M181" s="180"/>
      <c r="O181" s="180"/>
      <c r="P181" s="182"/>
      <c r="R181" s="180"/>
      <c r="U181" s="180"/>
      <c r="X181" s="180"/>
    </row>
    <row r="182" spans="2:24" s="79" customFormat="1">
      <c r="B182" s="180"/>
      <c r="C182" s="180"/>
      <c r="D182" s="180"/>
      <c r="E182" s="180"/>
      <c r="G182" s="180"/>
      <c r="J182" s="180"/>
      <c r="M182" s="180"/>
      <c r="O182" s="180"/>
      <c r="P182" s="182"/>
      <c r="R182" s="180"/>
      <c r="U182" s="180"/>
      <c r="X182" s="180"/>
    </row>
    <row r="183" spans="2:24" s="79" customFormat="1">
      <c r="B183" s="180"/>
      <c r="C183" s="180"/>
      <c r="D183" s="180"/>
      <c r="E183" s="180"/>
      <c r="G183" s="180"/>
      <c r="J183" s="180"/>
      <c r="M183" s="180"/>
      <c r="O183" s="180"/>
      <c r="P183" s="182"/>
      <c r="R183" s="180"/>
      <c r="U183" s="180"/>
      <c r="X183" s="180"/>
    </row>
    <row r="184" spans="2:24" s="79" customFormat="1">
      <c r="B184" s="180"/>
      <c r="C184" s="180"/>
      <c r="D184" s="180"/>
      <c r="E184" s="180"/>
      <c r="G184" s="180"/>
      <c r="J184" s="180"/>
      <c r="M184" s="180"/>
      <c r="O184" s="180"/>
      <c r="P184" s="182"/>
      <c r="R184" s="180"/>
      <c r="U184" s="180"/>
      <c r="X184" s="180"/>
    </row>
    <row r="185" spans="2:24" s="79" customFormat="1">
      <c r="B185" s="180"/>
      <c r="C185" s="180"/>
      <c r="D185" s="180"/>
      <c r="E185" s="180"/>
      <c r="G185" s="180"/>
      <c r="J185" s="180"/>
      <c r="M185" s="180"/>
      <c r="O185" s="180"/>
      <c r="P185" s="182"/>
      <c r="R185" s="180"/>
      <c r="U185" s="180"/>
      <c r="X185" s="180"/>
    </row>
    <row r="186" spans="2:24" s="79" customFormat="1">
      <c r="B186" s="180"/>
      <c r="C186" s="180"/>
      <c r="D186" s="180"/>
      <c r="E186" s="180"/>
      <c r="G186" s="180"/>
      <c r="J186" s="180"/>
      <c r="M186" s="180"/>
      <c r="O186" s="180"/>
      <c r="P186" s="182"/>
      <c r="R186" s="180"/>
      <c r="U186" s="180"/>
      <c r="X186" s="180"/>
    </row>
    <row r="187" spans="2:24" s="79" customFormat="1">
      <c r="B187" s="180"/>
      <c r="C187" s="180"/>
      <c r="D187" s="180"/>
      <c r="E187" s="180"/>
      <c r="G187" s="180"/>
      <c r="J187" s="180"/>
      <c r="M187" s="180"/>
      <c r="O187" s="180"/>
      <c r="P187" s="182"/>
      <c r="R187" s="180"/>
      <c r="U187" s="180"/>
      <c r="X187" s="180"/>
    </row>
    <row r="188" spans="2:24" s="79" customFormat="1">
      <c r="B188" s="180"/>
      <c r="C188" s="180"/>
      <c r="D188" s="180"/>
      <c r="E188" s="180"/>
      <c r="G188" s="180"/>
      <c r="J188" s="180"/>
      <c r="M188" s="180"/>
      <c r="O188" s="180"/>
      <c r="P188" s="182"/>
      <c r="R188" s="180"/>
      <c r="U188" s="180"/>
      <c r="X188" s="180"/>
    </row>
    <row r="189" spans="2:24" s="79" customFormat="1">
      <c r="B189" s="180"/>
      <c r="C189" s="180"/>
      <c r="D189" s="180"/>
      <c r="E189" s="180"/>
      <c r="G189" s="180"/>
      <c r="J189" s="180"/>
      <c r="M189" s="180"/>
      <c r="O189" s="180"/>
      <c r="P189" s="182"/>
      <c r="R189" s="180"/>
      <c r="U189" s="180"/>
      <c r="X189" s="180"/>
    </row>
    <row r="190" spans="2:24" s="79" customFormat="1">
      <c r="B190" s="180"/>
      <c r="C190" s="180"/>
      <c r="D190" s="180"/>
      <c r="E190" s="180"/>
      <c r="G190" s="180"/>
      <c r="J190" s="180"/>
      <c r="M190" s="180"/>
      <c r="O190" s="180"/>
      <c r="P190" s="182"/>
      <c r="R190" s="180"/>
      <c r="U190" s="180"/>
      <c r="X190" s="180"/>
    </row>
    <row r="191" spans="2:24" s="79" customFormat="1">
      <c r="B191" s="180"/>
      <c r="C191" s="180"/>
      <c r="D191" s="180"/>
      <c r="E191" s="180"/>
      <c r="G191" s="180"/>
      <c r="J191" s="180"/>
      <c r="M191" s="180"/>
      <c r="O191" s="180"/>
      <c r="P191" s="182"/>
      <c r="R191" s="180"/>
      <c r="U191" s="180"/>
      <c r="X191" s="180"/>
    </row>
    <row r="192" spans="2:24" s="79" customFormat="1">
      <c r="B192" s="180"/>
      <c r="C192" s="180"/>
      <c r="D192" s="180"/>
      <c r="E192" s="180"/>
      <c r="G192" s="180"/>
      <c r="J192" s="180"/>
      <c r="M192" s="180"/>
      <c r="O192" s="180"/>
      <c r="P192" s="182"/>
      <c r="R192" s="180"/>
      <c r="U192" s="180"/>
      <c r="X192" s="180"/>
    </row>
    <row r="193" spans="2:24" s="79" customFormat="1">
      <c r="B193" s="180"/>
      <c r="C193" s="180"/>
      <c r="D193" s="180"/>
      <c r="E193" s="180"/>
      <c r="G193" s="180"/>
      <c r="J193" s="180"/>
      <c r="M193" s="180"/>
      <c r="O193" s="180"/>
      <c r="P193" s="182"/>
      <c r="R193" s="180"/>
      <c r="U193" s="180"/>
      <c r="X193" s="180"/>
    </row>
    <row r="194" spans="2:24" s="79" customFormat="1">
      <c r="B194" s="180"/>
      <c r="C194" s="180"/>
      <c r="D194" s="180"/>
      <c r="E194" s="180"/>
      <c r="G194" s="180"/>
      <c r="J194" s="180"/>
      <c r="M194" s="180"/>
      <c r="O194" s="180"/>
      <c r="P194" s="182"/>
      <c r="R194" s="180"/>
      <c r="U194" s="180"/>
      <c r="X194" s="180"/>
    </row>
    <row r="195" spans="2:24" s="79" customFormat="1">
      <c r="B195" s="180"/>
      <c r="C195" s="180"/>
      <c r="D195" s="180"/>
      <c r="E195" s="180"/>
      <c r="G195" s="180"/>
      <c r="J195" s="180"/>
      <c r="M195" s="180"/>
      <c r="O195" s="180"/>
      <c r="P195" s="182"/>
      <c r="R195" s="180"/>
      <c r="U195" s="180"/>
      <c r="X195" s="180"/>
    </row>
    <row r="196" spans="2:24" s="79" customFormat="1">
      <c r="B196" s="180"/>
      <c r="C196" s="180"/>
      <c r="D196" s="180"/>
      <c r="E196" s="180"/>
      <c r="G196" s="180"/>
      <c r="J196" s="180"/>
      <c r="M196" s="180"/>
      <c r="O196" s="180"/>
      <c r="P196" s="182"/>
      <c r="R196" s="180"/>
      <c r="U196" s="180"/>
      <c r="X196" s="180"/>
    </row>
    <row r="197" spans="2:24" s="79" customFormat="1">
      <c r="B197" s="180"/>
      <c r="C197" s="180"/>
      <c r="D197" s="180"/>
      <c r="E197" s="180"/>
      <c r="G197" s="180"/>
      <c r="J197" s="180"/>
      <c r="M197" s="180"/>
      <c r="O197" s="180"/>
      <c r="P197" s="182"/>
      <c r="R197" s="180"/>
      <c r="U197" s="180"/>
      <c r="X197" s="180"/>
    </row>
    <row r="198" spans="2:24" s="79" customFormat="1">
      <c r="B198" s="180"/>
      <c r="C198" s="180"/>
      <c r="D198" s="180"/>
      <c r="E198" s="180"/>
      <c r="G198" s="180"/>
      <c r="J198" s="180"/>
      <c r="M198" s="180"/>
      <c r="O198" s="180"/>
      <c r="P198" s="182"/>
      <c r="R198" s="180"/>
      <c r="U198" s="180"/>
      <c r="X198" s="180"/>
    </row>
    <row r="199" spans="2:24" s="79" customFormat="1">
      <c r="B199" s="180"/>
      <c r="C199" s="180"/>
      <c r="D199" s="180"/>
      <c r="E199" s="180"/>
      <c r="G199" s="180"/>
      <c r="J199" s="180"/>
      <c r="M199" s="180"/>
      <c r="O199" s="180"/>
      <c r="P199" s="182"/>
      <c r="R199" s="180"/>
      <c r="U199" s="180"/>
      <c r="X199" s="180"/>
    </row>
    <row r="200" spans="2:24" s="79" customFormat="1">
      <c r="B200" s="180"/>
      <c r="C200" s="180"/>
      <c r="D200" s="180"/>
      <c r="E200" s="180"/>
      <c r="G200" s="180"/>
      <c r="J200" s="180"/>
      <c r="M200" s="180"/>
      <c r="O200" s="180"/>
      <c r="P200" s="182"/>
      <c r="R200" s="180"/>
      <c r="U200" s="180"/>
      <c r="X200" s="180"/>
    </row>
    <row r="201" spans="2:24" s="79" customFormat="1">
      <c r="B201" s="180"/>
      <c r="C201" s="180"/>
      <c r="D201" s="180"/>
      <c r="E201" s="180"/>
      <c r="G201" s="180"/>
      <c r="J201" s="180"/>
      <c r="M201" s="180"/>
      <c r="O201" s="180"/>
      <c r="P201" s="182"/>
      <c r="R201" s="180"/>
      <c r="U201" s="180"/>
      <c r="X201" s="180"/>
    </row>
    <row r="202" spans="2:24" s="79" customFormat="1">
      <c r="B202" s="180"/>
      <c r="C202" s="180"/>
      <c r="D202" s="180"/>
      <c r="E202" s="180"/>
      <c r="G202" s="180"/>
      <c r="J202" s="180"/>
      <c r="M202" s="180"/>
      <c r="O202" s="180"/>
      <c r="P202" s="182"/>
      <c r="R202" s="180"/>
      <c r="U202" s="180"/>
      <c r="X202" s="180"/>
    </row>
    <row r="203" spans="2:24" s="79" customFormat="1">
      <c r="B203" s="180"/>
      <c r="C203" s="180"/>
      <c r="D203" s="180"/>
      <c r="E203" s="180"/>
      <c r="G203" s="180"/>
      <c r="J203" s="180"/>
      <c r="M203" s="180"/>
      <c r="O203" s="180"/>
      <c r="P203" s="182"/>
      <c r="R203" s="180"/>
      <c r="U203" s="180"/>
      <c r="X203" s="180"/>
    </row>
    <row r="204" spans="2:24" s="79" customFormat="1">
      <c r="B204" s="180"/>
      <c r="C204" s="180"/>
      <c r="D204" s="180"/>
      <c r="E204" s="180"/>
      <c r="G204" s="180"/>
      <c r="J204" s="180"/>
      <c r="M204" s="180"/>
      <c r="O204" s="180"/>
      <c r="P204" s="182"/>
      <c r="R204" s="180"/>
      <c r="U204" s="180"/>
      <c r="X204" s="180"/>
    </row>
    <row r="205" spans="2:24" s="79" customFormat="1">
      <c r="B205" s="180"/>
      <c r="C205" s="180"/>
      <c r="D205" s="180"/>
      <c r="E205" s="180"/>
      <c r="G205" s="180"/>
      <c r="J205" s="180"/>
      <c r="M205" s="180"/>
      <c r="O205" s="180"/>
      <c r="P205" s="182"/>
      <c r="R205" s="180"/>
      <c r="U205" s="180"/>
      <c r="X205" s="180"/>
    </row>
    <row r="206" spans="2:24" s="79" customFormat="1">
      <c r="B206" s="180"/>
      <c r="C206" s="180"/>
      <c r="D206" s="180"/>
      <c r="E206" s="180"/>
      <c r="G206" s="180"/>
      <c r="J206" s="180"/>
      <c r="M206" s="180"/>
      <c r="O206" s="180"/>
      <c r="P206" s="182"/>
      <c r="R206" s="180"/>
      <c r="U206" s="180"/>
      <c r="X206" s="180"/>
    </row>
    <row r="207" spans="2:24" s="79" customFormat="1">
      <c r="B207" s="180"/>
      <c r="C207" s="180"/>
      <c r="D207" s="180"/>
      <c r="E207" s="180"/>
      <c r="G207" s="180"/>
      <c r="J207" s="180"/>
      <c r="M207" s="180"/>
      <c r="O207" s="180"/>
      <c r="P207" s="182"/>
      <c r="R207" s="180"/>
      <c r="U207" s="180"/>
      <c r="X207" s="180"/>
    </row>
    <row r="208" spans="2:24" s="79" customFormat="1">
      <c r="B208" s="180"/>
      <c r="C208" s="180"/>
      <c r="D208" s="180"/>
      <c r="E208" s="180"/>
      <c r="G208" s="180"/>
      <c r="J208" s="180"/>
      <c r="M208" s="180"/>
      <c r="O208" s="180"/>
      <c r="P208" s="182"/>
      <c r="R208" s="180"/>
      <c r="U208" s="180"/>
      <c r="X208" s="180"/>
    </row>
    <row r="209" spans="2:24" s="79" customFormat="1">
      <c r="B209" s="180"/>
      <c r="C209" s="180"/>
      <c r="D209" s="180"/>
      <c r="E209" s="180"/>
      <c r="G209" s="180"/>
      <c r="J209" s="180"/>
      <c r="M209" s="180"/>
      <c r="O209" s="180"/>
      <c r="P209" s="182"/>
      <c r="R209" s="180"/>
      <c r="U209" s="180"/>
      <c r="X209" s="180"/>
    </row>
    <row r="210" spans="2:24" s="79" customFormat="1">
      <c r="B210" s="180"/>
      <c r="C210" s="180"/>
      <c r="D210" s="180"/>
      <c r="E210" s="180"/>
      <c r="G210" s="180"/>
      <c r="J210" s="180"/>
      <c r="M210" s="180"/>
      <c r="O210" s="180"/>
      <c r="P210" s="182"/>
      <c r="R210" s="180"/>
      <c r="U210" s="180"/>
      <c r="X210" s="180"/>
    </row>
    <row r="211" spans="2:24" s="79" customFormat="1">
      <c r="B211" s="180"/>
      <c r="C211" s="180"/>
      <c r="D211" s="180"/>
      <c r="E211" s="180"/>
      <c r="G211" s="180"/>
      <c r="J211" s="180"/>
      <c r="M211" s="180"/>
      <c r="O211" s="180"/>
      <c r="P211" s="182"/>
      <c r="R211" s="180"/>
      <c r="U211" s="180"/>
      <c r="X211" s="180"/>
    </row>
    <row r="212" spans="2:24" s="79" customFormat="1">
      <c r="B212" s="180"/>
      <c r="C212" s="180"/>
      <c r="D212" s="180"/>
      <c r="E212" s="180"/>
      <c r="G212" s="180"/>
      <c r="J212" s="180"/>
      <c r="M212" s="180"/>
      <c r="O212" s="180"/>
      <c r="P212" s="182"/>
      <c r="R212" s="180"/>
      <c r="U212" s="180"/>
      <c r="X212" s="180"/>
    </row>
    <row r="213" spans="2:24" s="79" customFormat="1">
      <c r="B213" s="180"/>
      <c r="C213" s="180"/>
      <c r="D213" s="180"/>
      <c r="E213" s="180"/>
      <c r="G213" s="180"/>
      <c r="J213" s="180"/>
      <c r="M213" s="180"/>
      <c r="O213" s="180"/>
      <c r="P213" s="182"/>
      <c r="R213" s="180"/>
      <c r="U213" s="180"/>
      <c r="X213" s="180"/>
    </row>
    <row r="214" spans="2:24" s="79" customFormat="1">
      <c r="B214" s="180"/>
      <c r="C214" s="180"/>
      <c r="D214" s="180"/>
      <c r="E214" s="180"/>
      <c r="G214" s="180"/>
      <c r="J214" s="180"/>
      <c r="M214" s="180"/>
      <c r="O214" s="180"/>
      <c r="P214" s="182"/>
      <c r="R214" s="180"/>
      <c r="U214" s="180"/>
      <c r="X214" s="180"/>
    </row>
    <row r="215" spans="2:24" s="79" customFormat="1">
      <c r="B215" s="180"/>
      <c r="C215" s="180"/>
      <c r="D215" s="180"/>
      <c r="E215" s="180"/>
      <c r="G215" s="180"/>
      <c r="J215" s="180"/>
      <c r="M215" s="180"/>
      <c r="O215" s="180"/>
      <c r="P215" s="182"/>
      <c r="R215" s="180"/>
      <c r="U215" s="180"/>
      <c r="X215" s="180"/>
    </row>
    <row r="216" spans="2:24" s="79" customFormat="1">
      <c r="B216" s="180"/>
      <c r="C216" s="180"/>
      <c r="D216" s="180"/>
      <c r="E216" s="180"/>
      <c r="G216" s="180"/>
      <c r="J216" s="180"/>
      <c r="M216" s="180"/>
      <c r="O216" s="180"/>
      <c r="P216" s="182"/>
      <c r="R216" s="180"/>
      <c r="U216" s="180"/>
      <c r="X216" s="180"/>
    </row>
    <row r="217" spans="2:24" s="79" customFormat="1">
      <c r="B217" s="180"/>
      <c r="C217" s="180"/>
      <c r="D217" s="180"/>
      <c r="E217" s="180"/>
      <c r="G217" s="180"/>
      <c r="J217" s="180"/>
      <c r="M217" s="180"/>
      <c r="O217" s="180"/>
      <c r="P217" s="182"/>
      <c r="R217" s="180"/>
      <c r="U217" s="180"/>
      <c r="X217" s="180"/>
    </row>
    <row r="218" spans="2:24" s="79" customFormat="1">
      <c r="B218" s="180"/>
      <c r="C218" s="180"/>
      <c r="D218" s="180"/>
      <c r="E218" s="180"/>
      <c r="G218" s="180"/>
      <c r="J218" s="180"/>
      <c r="M218" s="180"/>
      <c r="O218" s="180"/>
      <c r="P218" s="182"/>
      <c r="R218" s="180"/>
      <c r="U218" s="180"/>
      <c r="X218" s="180"/>
    </row>
    <row r="219" spans="2:24" s="79" customFormat="1">
      <c r="B219" s="180"/>
      <c r="C219" s="180"/>
      <c r="D219" s="180"/>
      <c r="E219" s="180"/>
      <c r="G219" s="180"/>
      <c r="J219" s="180"/>
      <c r="M219" s="180"/>
      <c r="O219" s="180"/>
      <c r="P219" s="182"/>
      <c r="R219" s="180"/>
      <c r="U219" s="180"/>
      <c r="X219" s="180"/>
    </row>
    <row r="220" spans="2:24" s="79" customFormat="1">
      <c r="B220" s="180"/>
      <c r="C220" s="180"/>
      <c r="D220" s="180"/>
      <c r="E220" s="180"/>
      <c r="G220" s="180"/>
      <c r="J220" s="180"/>
      <c r="M220" s="180"/>
      <c r="O220" s="180"/>
      <c r="P220" s="182"/>
      <c r="R220" s="180"/>
      <c r="U220" s="180"/>
      <c r="X220" s="180"/>
    </row>
    <row r="221" spans="2:24" s="79" customFormat="1">
      <c r="B221" s="180"/>
      <c r="C221" s="180"/>
      <c r="D221" s="180"/>
      <c r="E221" s="180"/>
      <c r="G221" s="180"/>
      <c r="J221" s="180"/>
      <c r="M221" s="180"/>
      <c r="O221" s="180"/>
      <c r="P221" s="182"/>
      <c r="R221" s="180"/>
      <c r="U221" s="180"/>
      <c r="X221" s="180"/>
    </row>
    <row r="222" spans="2:24" s="79" customFormat="1">
      <c r="B222" s="180"/>
      <c r="C222" s="180"/>
      <c r="D222" s="180"/>
      <c r="E222" s="180"/>
      <c r="G222" s="180"/>
      <c r="J222" s="180"/>
      <c r="M222" s="180"/>
      <c r="O222" s="180"/>
      <c r="P222" s="182"/>
      <c r="R222" s="180"/>
      <c r="U222" s="180"/>
      <c r="X222" s="180"/>
    </row>
    <row r="223" spans="2:24" s="79" customFormat="1">
      <c r="B223" s="180"/>
      <c r="C223" s="180"/>
      <c r="D223" s="180"/>
      <c r="E223" s="180"/>
      <c r="G223" s="180"/>
      <c r="J223" s="180"/>
      <c r="M223" s="180"/>
      <c r="O223" s="180"/>
      <c r="P223" s="182"/>
      <c r="R223" s="180"/>
      <c r="U223" s="180"/>
      <c r="X223" s="180"/>
    </row>
    <row r="224" spans="2:24" s="79" customFormat="1">
      <c r="B224" s="180"/>
      <c r="C224" s="180"/>
      <c r="D224" s="180"/>
      <c r="E224" s="180"/>
      <c r="G224" s="180"/>
      <c r="J224" s="180"/>
      <c r="M224" s="180"/>
      <c r="O224" s="180"/>
      <c r="P224" s="182"/>
      <c r="R224" s="180"/>
      <c r="U224" s="180"/>
      <c r="X224" s="180"/>
    </row>
    <row r="225" spans="2:24" s="79" customFormat="1">
      <c r="B225" s="180"/>
      <c r="C225" s="180"/>
      <c r="D225" s="180"/>
      <c r="E225" s="180"/>
      <c r="G225" s="180"/>
      <c r="J225" s="180"/>
      <c r="M225" s="180"/>
      <c r="O225" s="180"/>
      <c r="P225" s="182"/>
      <c r="R225" s="180"/>
      <c r="U225" s="180"/>
      <c r="X225" s="180"/>
    </row>
    <row r="226" spans="2:24" s="79" customFormat="1">
      <c r="B226" s="180"/>
      <c r="C226" s="180"/>
      <c r="D226" s="180"/>
      <c r="E226" s="180"/>
      <c r="G226" s="180"/>
      <c r="J226" s="180"/>
      <c r="M226" s="180"/>
      <c r="O226" s="180"/>
      <c r="P226" s="182"/>
      <c r="R226" s="180"/>
      <c r="U226" s="180"/>
      <c r="X226" s="180"/>
    </row>
    <row r="227" spans="2:24" s="79" customFormat="1">
      <c r="B227" s="180"/>
      <c r="C227" s="180"/>
      <c r="D227" s="180"/>
      <c r="E227" s="180"/>
      <c r="G227" s="180"/>
      <c r="J227" s="180"/>
      <c r="M227" s="180"/>
      <c r="O227" s="180"/>
      <c r="P227" s="182"/>
      <c r="R227" s="180"/>
      <c r="U227" s="180"/>
      <c r="X227" s="180"/>
    </row>
    <row r="228" spans="2:24" s="79" customFormat="1">
      <c r="B228" s="180"/>
      <c r="C228" s="180"/>
      <c r="D228" s="180"/>
      <c r="E228" s="180"/>
      <c r="G228" s="180"/>
      <c r="J228" s="180"/>
      <c r="M228" s="180"/>
      <c r="O228" s="180"/>
      <c r="P228" s="182"/>
      <c r="R228" s="180"/>
      <c r="U228" s="180"/>
      <c r="X228" s="180"/>
    </row>
    <row r="229" spans="2:24" s="79" customFormat="1">
      <c r="B229" s="180"/>
      <c r="C229" s="180"/>
      <c r="D229" s="180"/>
      <c r="E229" s="180"/>
      <c r="G229" s="180"/>
      <c r="J229" s="180"/>
      <c r="M229" s="180"/>
      <c r="O229" s="180"/>
      <c r="P229" s="182"/>
      <c r="R229" s="180"/>
      <c r="U229" s="180"/>
      <c r="X229" s="180"/>
    </row>
    <row r="230" spans="2:24" s="79" customFormat="1">
      <c r="B230" s="180"/>
      <c r="C230" s="180"/>
      <c r="D230" s="180"/>
      <c r="E230" s="180"/>
      <c r="G230" s="180"/>
      <c r="J230" s="180"/>
      <c r="M230" s="180"/>
      <c r="O230" s="180"/>
      <c r="P230" s="182"/>
      <c r="R230" s="180"/>
      <c r="U230" s="180"/>
      <c r="X230" s="180"/>
    </row>
    <row r="231" spans="2:24" s="79" customFormat="1">
      <c r="B231" s="180"/>
      <c r="C231" s="180"/>
      <c r="D231" s="180"/>
      <c r="E231" s="180"/>
      <c r="G231" s="180"/>
      <c r="J231" s="180"/>
      <c r="M231" s="180"/>
      <c r="O231" s="180"/>
      <c r="P231" s="182"/>
      <c r="R231" s="180"/>
      <c r="U231" s="180"/>
      <c r="X231" s="180"/>
    </row>
    <row r="232" spans="2:24" s="79" customFormat="1">
      <c r="B232" s="180"/>
      <c r="C232" s="180"/>
      <c r="D232" s="180"/>
      <c r="E232" s="180"/>
      <c r="G232" s="180"/>
      <c r="J232" s="180"/>
      <c r="M232" s="180"/>
      <c r="O232" s="180"/>
      <c r="P232" s="182"/>
      <c r="R232" s="180"/>
      <c r="U232" s="180"/>
      <c r="X232" s="180"/>
    </row>
    <row r="233" spans="2:24" s="79" customFormat="1">
      <c r="B233" s="180"/>
      <c r="C233" s="180"/>
      <c r="D233" s="180"/>
      <c r="E233" s="180"/>
      <c r="G233" s="180"/>
      <c r="J233" s="180"/>
      <c r="M233" s="180"/>
      <c r="O233" s="180"/>
      <c r="P233" s="182"/>
      <c r="R233" s="180"/>
      <c r="U233" s="180"/>
      <c r="X233" s="180"/>
    </row>
    <row r="234" spans="2:24" s="79" customFormat="1">
      <c r="B234" s="180"/>
      <c r="C234" s="180"/>
      <c r="D234" s="180"/>
      <c r="E234" s="180"/>
      <c r="G234" s="180"/>
      <c r="J234" s="180"/>
      <c r="M234" s="180"/>
      <c r="O234" s="180"/>
      <c r="P234" s="182"/>
      <c r="R234" s="180"/>
      <c r="U234" s="180"/>
      <c r="X234" s="180"/>
    </row>
    <row r="235" spans="2:24" s="79" customFormat="1">
      <c r="B235" s="180"/>
      <c r="C235" s="180"/>
      <c r="D235" s="180"/>
      <c r="E235" s="180"/>
      <c r="G235" s="180"/>
      <c r="J235" s="180"/>
      <c r="M235" s="180"/>
      <c r="O235" s="180"/>
      <c r="P235" s="182"/>
      <c r="R235" s="180"/>
      <c r="U235" s="180"/>
      <c r="X235" s="180"/>
    </row>
    <row r="236" spans="2:24" s="79" customFormat="1">
      <c r="B236" s="180"/>
      <c r="C236" s="180"/>
      <c r="D236" s="180"/>
      <c r="E236" s="180"/>
      <c r="G236" s="180"/>
      <c r="J236" s="180"/>
      <c r="M236" s="180"/>
      <c r="O236" s="180"/>
      <c r="P236" s="182"/>
      <c r="R236" s="180"/>
      <c r="U236" s="180"/>
      <c r="X236" s="180"/>
    </row>
    <row r="237" spans="2:24" s="79" customFormat="1">
      <c r="B237" s="180"/>
      <c r="C237" s="180"/>
      <c r="D237" s="180"/>
      <c r="E237" s="180"/>
      <c r="G237" s="180"/>
      <c r="J237" s="180"/>
      <c r="M237" s="180"/>
      <c r="O237" s="180"/>
      <c r="P237" s="182"/>
      <c r="R237" s="180"/>
      <c r="U237" s="180"/>
      <c r="X237" s="180"/>
    </row>
    <row r="238" spans="2:24" s="79" customFormat="1">
      <c r="B238" s="180"/>
      <c r="C238" s="180"/>
      <c r="D238" s="180"/>
      <c r="E238" s="180"/>
      <c r="G238" s="180"/>
      <c r="J238" s="180"/>
      <c r="M238" s="180"/>
      <c r="O238" s="180"/>
      <c r="P238" s="182"/>
      <c r="R238" s="180"/>
      <c r="U238" s="180"/>
      <c r="X238" s="180"/>
    </row>
    <row r="239" spans="2:24" s="79" customFormat="1">
      <c r="B239" s="180"/>
      <c r="C239" s="180"/>
      <c r="D239" s="180"/>
      <c r="E239" s="180"/>
      <c r="G239" s="180"/>
      <c r="J239" s="180"/>
      <c r="M239" s="180"/>
      <c r="O239" s="180"/>
      <c r="P239" s="182"/>
      <c r="R239" s="180"/>
      <c r="U239" s="180"/>
      <c r="X239" s="180"/>
    </row>
    <row r="240" spans="2:24" s="79" customFormat="1">
      <c r="B240" s="180"/>
      <c r="C240" s="180"/>
      <c r="D240" s="180"/>
      <c r="E240" s="180"/>
      <c r="G240" s="180"/>
      <c r="J240" s="180"/>
      <c r="M240" s="180"/>
      <c r="O240" s="180"/>
      <c r="P240" s="182"/>
      <c r="R240" s="180"/>
      <c r="U240" s="180"/>
      <c r="X240" s="180"/>
    </row>
    <row r="241" spans="2:24" s="79" customFormat="1">
      <c r="B241" s="180"/>
      <c r="C241" s="180"/>
      <c r="D241" s="180"/>
      <c r="E241" s="180"/>
      <c r="G241" s="180"/>
      <c r="J241" s="180"/>
      <c r="M241" s="180"/>
      <c r="O241" s="180"/>
      <c r="P241" s="182"/>
      <c r="R241" s="180"/>
      <c r="U241" s="180"/>
      <c r="X241" s="180"/>
    </row>
    <row r="242" spans="2:24" s="79" customFormat="1">
      <c r="B242" s="180"/>
      <c r="C242" s="180"/>
      <c r="D242" s="180"/>
      <c r="E242" s="180"/>
      <c r="G242" s="180"/>
      <c r="J242" s="180"/>
      <c r="M242" s="180"/>
      <c r="O242" s="180"/>
      <c r="P242" s="182"/>
      <c r="R242" s="180"/>
      <c r="U242" s="180"/>
      <c r="X242" s="180"/>
    </row>
    <row r="243" spans="2:24" s="79" customFormat="1">
      <c r="B243" s="180"/>
      <c r="C243" s="180"/>
      <c r="D243" s="180"/>
      <c r="E243" s="180"/>
      <c r="G243" s="180"/>
      <c r="J243" s="180"/>
      <c r="M243" s="180"/>
      <c r="O243" s="180"/>
      <c r="P243" s="182"/>
      <c r="R243" s="180"/>
      <c r="U243" s="180"/>
      <c r="X243" s="180"/>
    </row>
    <row r="244" spans="2:24" s="79" customFormat="1">
      <c r="B244" s="180"/>
      <c r="C244" s="180"/>
      <c r="D244" s="180"/>
      <c r="E244" s="180"/>
      <c r="G244" s="180"/>
      <c r="J244" s="180"/>
      <c r="M244" s="180"/>
      <c r="O244" s="180"/>
      <c r="P244" s="182"/>
      <c r="R244" s="180"/>
      <c r="U244" s="180"/>
      <c r="X244" s="180"/>
    </row>
    <row r="245" spans="2:24" s="79" customFormat="1">
      <c r="B245" s="180"/>
      <c r="C245" s="180"/>
      <c r="D245" s="180"/>
      <c r="E245" s="180"/>
      <c r="G245" s="180"/>
      <c r="J245" s="180"/>
      <c r="M245" s="180"/>
      <c r="O245" s="180"/>
      <c r="P245" s="182"/>
      <c r="R245" s="180"/>
      <c r="U245" s="180"/>
      <c r="X245" s="180"/>
    </row>
    <row r="246" spans="2:24" s="79" customFormat="1">
      <c r="B246" s="180"/>
      <c r="C246" s="180"/>
      <c r="D246" s="180"/>
      <c r="E246" s="180"/>
      <c r="G246" s="180"/>
      <c r="J246" s="180"/>
      <c r="M246" s="180"/>
      <c r="O246" s="180"/>
      <c r="P246" s="182"/>
      <c r="R246" s="180"/>
      <c r="U246" s="180"/>
      <c r="X246" s="180"/>
    </row>
    <row r="247" spans="2:24" s="79" customFormat="1">
      <c r="B247" s="180"/>
      <c r="C247" s="180"/>
      <c r="D247" s="180"/>
      <c r="E247" s="180"/>
      <c r="G247" s="180"/>
      <c r="J247" s="180"/>
      <c r="M247" s="180"/>
      <c r="O247" s="180"/>
      <c r="P247" s="182"/>
      <c r="R247" s="180"/>
      <c r="U247" s="180"/>
      <c r="X247" s="180"/>
    </row>
    <row r="248" spans="2:24" s="79" customFormat="1">
      <c r="B248" s="180"/>
      <c r="C248" s="180"/>
      <c r="D248" s="180"/>
      <c r="E248" s="180"/>
      <c r="G248" s="180"/>
      <c r="J248" s="180"/>
      <c r="M248" s="180"/>
      <c r="O248" s="180"/>
      <c r="P248" s="182"/>
      <c r="R248" s="180"/>
      <c r="U248" s="180"/>
      <c r="X248" s="180"/>
    </row>
    <row r="249" spans="2:24" s="79" customFormat="1">
      <c r="B249" s="180"/>
      <c r="C249" s="180"/>
      <c r="D249" s="180"/>
      <c r="E249" s="180"/>
      <c r="G249" s="180"/>
      <c r="J249" s="180"/>
      <c r="M249" s="180"/>
      <c r="O249" s="180"/>
      <c r="P249" s="182"/>
      <c r="R249" s="180"/>
      <c r="U249" s="180"/>
      <c r="X249" s="180"/>
    </row>
    <row r="250" spans="2:24" s="79" customFormat="1">
      <c r="B250" s="180"/>
      <c r="C250" s="180"/>
      <c r="D250" s="180"/>
      <c r="E250" s="180"/>
      <c r="G250" s="180"/>
      <c r="J250" s="180"/>
      <c r="M250" s="180"/>
      <c r="O250" s="180"/>
      <c r="P250" s="182"/>
      <c r="R250" s="180"/>
      <c r="U250" s="180"/>
      <c r="X250" s="180"/>
    </row>
    <row r="251" spans="2:24" s="79" customFormat="1">
      <c r="B251" s="180"/>
      <c r="C251" s="180"/>
      <c r="D251" s="180"/>
      <c r="E251" s="180"/>
      <c r="G251" s="180"/>
      <c r="J251" s="180"/>
      <c r="M251" s="180"/>
      <c r="O251" s="180"/>
      <c r="P251" s="182"/>
      <c r="R251" s="180"/>
      <c r="U251" s="180"/>
      <c r="X251" s="180"/>
    </row>
    <row r="252" spans="2:24" s="79" customFormat="1">
      <c r="B252" s="180"/>
      <c r="C252" s="180"/>
      <c r="D252" s="180"/>
      <c r="E252" s="180"/>
      <c r="G252" s="180"/>
      <c r="J252" s="180"/>
      <c r="M252" s="180"/>
      <c r="O252" s="180"/>
      <c r="P252" s="182"/>
      <c r="R252" s="180"/>
      <c r="U252" s="180"/>
      <c r="X252" s="180"/>
    </row>
    <row r="253" spans="2:24" s="79" customFormat="1">
      <c r="B253" s="180"/>
      <c r="C253" s="180"/>
      <c r="D253" s="180"/>
      <c r="E253" s="180"/>
      <c r="G253" s="180"/>
      <c r="J253" s="180"/>
      <c r="M253" s="180"/>
      <c r="O253" s="180"/>
      <c r="P253" s="182"/>
      <c r="R253" s="180"/>
      <c r="U253" s="180"/>
      <c r="X253" s="180"/>
    </row>
    <row r="254" spans="2:24" s="79" customFormat="1">
      <c r="B254" s="180"/>
      <c r="C254" s="180"/>
      <c r="D254" s="180"/>
      <c r="E254" s="180"/>
      <c r="G254" s="180"/>
      <c r="J254" s="180"/>
      <c r="M254" s="180"/>
      <c r="O254" s="180"/>
      <c r="P254" s="182"/>
      <c r="R254" s="180"/>
      <c r="U254" s="180"/>
      <c r="X254" s="180"/>
    </row>
    <row r="255" spans="2:24" s="79" customFormat="1">
      <c r="B255" s="180"/>
      <c r="C255" s="180"/>
      <c r="D255" s="180"/>
      <c r="E255" s="180"/>
      <c r="G255" s="180"/>
      <c r="J255" s="180"/>
      <c r="M255" s="180"/>
      <c r="O255" s="180"/>
      <c r="P255" s="182"/>
      <c r="R255" s="180"/>
      <c r="U255" s="180"/>
      <c r="X255" s="180"/>
    </row>
    <row r="256" spans="2:24" s="79" customFormat="1">
      <c r="B256" s="180"/>
      <c r="C256" s="180"/>
      <c r="D256" s="180"/>
      <c r="E256" s="180"/>
      <c r="G256" s="180"/>
      <c r="J256" s="180"/>
      <c r="M256" s="180"/>
      <c r="O256" s="180"/>
      <c r="P256" s="182"/>
      <c r="R256" s="180"/>
      <c r="U256" s="180"/>
      <c r="X256" s="180"/>
    </row>
    <row r="257" spans="2:24" s="79" customFormat="1">
      <c r="B257" s="180"/>
      <c r="C257" s="180"/>
      <c r="D257" s="180"/>
      <c r="E257" s="180"/>
      <c r="G257" s="180"/>
      <c r="J257" s="180"/>
      <c r="M257" s="180"/>
      <c r="O257" s="180"/>
      <c r="P257" s="182"/>
      <c r="R257" s="180"/>
      <c r="U257" s="180"/>
      <c r="X257" s="180"/>
    </row>
    <row r="258" spans="2:24" s="79" customFormat="1">
      <c r="B258" s="180"/>
      <c r="C258" s="180"/>
      <c r="D258" s="180"/>
      <c r="E258" s="180"/>
      <c r="G258" s="180"/>
      <c r="J258" s="180"/>
      <c r="M258" s="180"/>
      <c r="O258" s="180"/>
      <c r="P258" s="182"/>
      <c r="R258" s="180"/>
      <c r="U258" s="180"/>
      <c r="X258" s="180"/>
    </row>
    <row r="259" spans="2:24" s="79" customFormat="1">
      <c r="B259" s="180"/>
      <c r="C259" s="180"/>
      <c r="D259" s="180"/>
      <c r="E259" s="180"/>
      <c r="G259" s="180"/>
      <c r="J259" s="180"/>
      <c r="M259" s="180"/>
      <c r="O259" s="180"/>
      <c r="P259" s="182"/>
      <c r="R259" s="180"/>
      <c r="U259" s="180"/>
      <c r="X259" s="180"/>
    </row>
    <row r="260" spans="2:24" s="79" customFormat="1">
      <c r="B260" s="180"/>
      <c r="C260" s="180"/>
      <c r="D260" s="180"/>
      <c r="E260" s="180"/>
      <c r="G260" s="180"/>
      <c r="J260" s="180"/>
      <c r="M260" s="180"/>
      <c r="O260" s="180"/>
      <c r="P260" s="182"/>
      <c r="R260" s="180"/>
      <c r="U260" s="180"/>
      <c r="X260" s="180"/>
    </row>
    <row r="261" spans="2:24" s="79" customFormat="1">
      <c r="B261" s="180"/>
      <c r="C261" s="180"/>
      <c r="D261" s="180"/>
      <c r="E261" s="180"/>
      <c r="G261" s="180"/>
      <c r="J261" s="180"/>
      <c r="M261" s="180"/>
      <c r="O261" s="180"/>
      <c r="P261" s="182"/>
      <c r="R261" s="180"/>
      <c r="U261" s="180"/>
      <c r="X261" s="180"/>
    </row>
    <row r="262" spans="2:24" s="79" customFormat="1">
      <c r="B262" s="180"/>
      <c r="C262" s="180"/>
      <c r="D262" s="180"/>
      <c r="E262" s="180"/>
      <c r="G262" s="180"/>
      <c r="J262" s="180"/>
      <c r="M262" s="180"/>
      <c r="O262" s="180"/>
      <c r="P262" s="182"/>
      <c r="R262" s="180"/>
      <c r="U262" s="180"/>
      <c r="X262" s="180"/>
    </row>
    <row r="263" spans="2:24" s="79" customFormat="1">
      <c r="B263" s="180"/>
      <c r="C263" s="180"/>
      <c r="D263" s="180"/>
      <c r="E263" s="180"/>
      <c r="G263" s="180"/>
      <c r="J263" s="180"/>
      <c r="M263" s="180"/>
      <c r="O263" s="180"/>
      <c r="P263" s="182"/>
      <c r="R263" s="180"/>
      <c r="U263" s="180"/>
      <c r="X263" s="180"/>
    </row>
    <row r="264" spans="2:24" s="79" customFormat="1">
      <c r="B264" s="180"/>
      <c r="C264" s="180"/>
      <c r="D264" s="180"/>
      <c r="E264" s="180"/>
      <c r="G264" s="180"/>
      <c r="J264" s="180"/>
      <c r="M264" s="180"/>
      <c r="O264" s="180"/>
      <c r="P264" s="182"/>
      <c r="R264" s="180"/>
      <c r="U264" s="180"/>
      <c r="X264" s="180"/>
    </row>
    <row r="265" spans="2:24" s="79" customFormat="1">
      <c r="B265" s="180"/>
      <c r="C265" s="180"/>
      <c r="D265" s="180"/>
      <c r="E265" s="180"/>
      <c r="G265" s="180"/>
      <c r="J265" s="180"/>
      <c r="M265" s="180"/>
      <c r="O265" s="180"/>
      <c r="P265" s="182"/>
      <c r="R265" s="180"/>
      <c r="U265" s="180"/>
      <c r="X265" s="180"/>
    </row>
    <row r="266" spans="2:24" s="79" customFormat="1">
      <c r="B266" s="180"/>
      <c r="C266" s="180"/>
      <c r="D266" s="180"/>
      <c r="E266" s="180"/>
      <c r="G266" s="180"/>
      <c r="J266" s="180"/>
      <c r="M266" s="180"/>
      <c r="O266" s="180"/>
      <c r="P266" s="182"/>
      <c r="R266" s="180"/>
      <c r="U266" s="180"/>
      <c r="X266" s="180"/>
    </row>
    <row r="267" spans="2:24" s="79" customFormat="1">
      <c r="B267" s="180"/>
      <c r="C267" s="180"/>
      <c r="D267" s="180"/>
      <c r="E267" s="180"/>
      <c r="G267" s="180"/>
      <c r="J267" s="180"/>
      <c r="M267" s="180"/>
      <c r="O267" s="180"/>
      <c r="P267" s="182"/>
      <c r="R267" s="180"/>
      <c r="U267" s="180"/>
      <c r="X267" s="180"/>
    </row>
    <row r="268" spans="2:24" s="79" customFormat="1">
      <c r="B268" s="180"/>
      <c r="C268" s="180"/>
      <c r="D268" s="180"/>
      <c r="E268" s="180"/>
      <c r="G268" s="180"/>
      <c r="J268" s="180"/>
      <c r="M268" s="180"/>
      <c r="O268" s="180"/>
      <c r="P268" s="182"/>
      <c r="R268" s="180"/>
      <c r="U268" s="180"/>
      <c r="X268" s="180"/>
    </row>
    <row r="269" spans="2:24" s="79" customFormat="1">
      <c r="B269" s="180"/>
      <c r="C269" s="180"/>
      <c r="D269" s="180"/>
      <c r="E269" s="180"/>
      <c r="G269" s="180"/>
      <c r="J269" s="180"/>
      <c r="M269" s="180"/>
      <c r="O269" s="180"/>
      <c r="P269" s="182"/>
      <c r="R269" s="180"/>
      <c r="U269" s="180"/>
      <c r="X269" s="180"/>
    </row>
    <row r="270" spans="2:24" s="79" customFormat="1">
      <c r="B270" s="180"/>
      <c r="C270" s="180"/>
      <c r="D270" s="180"/>
      <c r="E270" s="180"/>
      <c r="G270" s="180"/>
      <c r="J270" s="180"/>
      <c r="M270" s="180"/>
      <c r="O270" s="180"/>
      <c r="P270" s="182"/>
      <c r="R270" s="180"/>
      <c r="U270" s="180"/>
      <c r="X270" s="180"/>
    </row>
    <row r="271" spans="2:24" s="79" customFormat="1">
      <c r="B271" s="180"/>
      <c r="C271" s="180"/>
      <c r="D271" s="180"/>
      <c r="E271" s="180"/>
      <c r="G271" s="180"/>
      <c r="J271" s="180"/>
      <c r="M271" s="180"/>
      <c r="O271" s="180"/>
      <c r="P271" s="182"/>
      <c r="R271" s="180"/>
      <c r="U271" s="180"/>
      <c r="X271" s="180"/>
    </row>
    <row r="272" spans="2:24" s="79" customFormat="1">
      <c r="B272" s="180"/>
      <c r="C272" s="180"/>
      <c r="D272" s="180"/>
      <c r="E272" s="180"/>
      <c r="G272" s="180"/>
      <c r="J272" s="180"/>
      <c r="M272" s="180"/>
      <c r="O272" s="180"/>
      <c r="P272" s="182"/>
      <c r="R272" s="180"/>
      <c r="U272" s="180"/>
      <c r="X272" s="180"/>
    </row>
    <row r="273" spans="2:24" s="79" customFormat="1">
      <c r="B273" s="180"/>
      <c r="C273" s="180"/>
      <c r="D273" s="180"/>
      <c r="E273" s="180"/>
      <c r="G273" s="180"/>
      <c r="J273" s="180"/>
      <c r="M273" s="180"/>
      <c r="O273" s="180"/>
      <c r="P273" s="182"/>
      <c r="R273" s="180"/>
      <c r="U273" s="180"/>
      <c r="X273" s="180"/>
    </row>
    <row r="274" spans="2:24" s="79" customFormat="1">
      <c r="B274" s="180"/>
      <c r="C274" s="180"/>
      <c r="D274" s="180"/>
      <c r="E274" s="180"/>
      <c r="G274" s="180"/>
      <c r="J274" s="180"/>
      <c r="M274" s="180"/>
      <c r="O274" s="180"/>
      <c r="P274" s="182"/>
      <c r="R274" s="180"/>
      <c r="U274" s="180"/>
      <c r="X274" s="180"/>
    </row>
    <row r="275" spans="2:24" s="79" customFormat="1">
      <c r="B275" s="180"/>
      <c r="C275" s="180"/>
      <c r="D275" s="180"/>
      <c r="E275" s="180"/>
      <c r="G275" s="180"/>
      <c r="J275" s="180"/>
      <c r="M275" s="180"/>
      <c r="O275" s="180"/>
      <c r="P275" s="182"/>
      <c r="R275" s="180"/>
      <c r="U275" s="180"/>
      <c r="X275" s="180"/>
    </row>
    <row r="276" spans="2:24" s="79" customFormat="1">
      <c r="B276" s="180"/>
      <c r="C276" s="180"/>
      <c r="D276" s="180"/>
      <c r="E276" s="180"/>
      <c r="G276" s="180"/>
      <c r="J276" s="180"/>
      <c r="M276" s="180"/>
      <c r="O276" s="180"/>
      <c r="P276" s="182"/>
      <c r="R276" s="180"/>
      <c r="U276" s="180"/>
      <c r="X276" s="180"/>
    </row>
    <row r="277" spans="2:24" s="79" customFormat="1">
      <c r="B277" s="180"/>
      <c r="C277" s="180"/>
      <c r="D277" s="180"/>
      <c r="E277" s="180"/>
      <c r="G277" s="180"/>
      <c r="J277" s="180"/>
      <c r="M277" s="180"/>
      <c r="O277" s="180"/>
      <c r="P277" s="182"/>
      <c r="R277" s="180"/>
      <c r="U277" s="180"/>
      <c r="X277" s="180"/>
    </row>
    <row r="278" spans="2:24" s="79" customFormat="1">
      <c r="B278" s="180"/>
      <c r="C278" s="180"/>
      <c r="D278" s="180"/>
      <c r="E278" s="180"/>
      <c r="G278" s="180"/>
      <c r="J278" s="180"/>
      <c r="M278" s="180"/>
      <c r="O278" s="180"/>
      <c r="P278" s="182"/>
      <c r="R278" s="180"/>
      <c r="U278" s="180"/>
      <c r="X278" s="180"/>
    </row>
    <row r="279" spans="2:24" s="79" customFormat="1">
      <c r="B279" s="180"/>
      <c r="C279" s="180"/>
      <c r="D279" s="180"/>
      <c r="E279" s="180"/>
      <c r="G279" s="180"/>
      <c r="J279" s="180"/>
      <c r="M279" s="180"/>
      <c r="O279" s="180"/>
      <c r="P279" s="182"/>
      <c r="R279" s="180"/>
      <c r="U279" s="180"/>
      <c r="X279" s="180"/>
    </row>
    <row r="280" spans="2:24" s="79" customFormat="1">
      <c r="B280" s="180"/>
      <c r="C280" s="180"/>
      <c r="D280" s="180"/>
      <c r="E280" s="180"/>
      <c r="G280" s="180"/>
      <c r="J280" s="180"/>
      <c r="M280" s="180"/>
      <c r="O280" s="180"/>
      <c r="P280" s="182"/>
      <c r="R280" s="180"/>
      <c r="U280" s="180"/>
      <c r="X280" s="180"/>
    </row>
    <row r="281" spans="2:24" s="79" customFormat="1">
      <c r="B281" s="180"/>
      <c r="C281" s="180"/>
      <c r="D281" s="180"/>
      <c r="E281" s="180"/>
      <c r="G281" s="180"/>
      <c r="J281" s="180"/>
      <c r="M281" s="180"/>
      <c r="O281" s="180"/>
      <c r="P281" s="182"/>
      <c r="R281" s="180"/>
      <c r="U281" s="180"/>
      <c r="X281" s="180"/>
    </row>
    <row r="282" spans="2:24" s="79" customFormat="1">
      <c r="B282" s="180"/>
      <c r="C282" s="180"/>
      <c r="D282" s="180"/>
      <c r="E282" s="180"/>
      <c r="G282" s="180"/>
      <c r="J282" s="180"/>
      <c r="M282" s="180"/>
      <c r="O282" s="180"/>
      <c r="P282" s="182"/>
      <c r="R282" s="180"/>
      <c r="U282" s="180"/>
      <c r="X282" s="180"/>
    </row>
    <row r="283" spans="2:24" s="79" customFormat="1">
      <c r="B283" s="180"/>
      <c r="C283" s="180"/>
      <c r="D283" s="180"/>
      <c r="E283" s="180"/>
      <c r="G283" s="180"/>
      <c r="J283" s="180"/>
      <c r="M283" s="180"/>
      <c r="O283" s="180"/>
      <c r="P283" s="182"/>
      <c r="R283" s="180"/>
      <c r="U283" s="180"/>
      <c r="X283" s="180"/>
    </row>
    <row r="284" spans="2:24" s="79" customFormat="1">
      <c r="B284" s="180"/>
      <c r="C284" s="180"/>
      <c r="D284" s="180"/>
      <c r="E284" s="180"/>
      <c r="G284" s="180"/>
      <c r="J284" s="180"/>
      <c r="M284" s="180"/>
      <c r="O284" s="180"/>
      <c r="P284" s="182"/>
      <c r="R284" s="180"/>
      <c r="U284" s="180"/>
      <c r="X284" s="180"/>
    </row>
    <row r="285" spans="2:24" s="79" customFormat="1">
      <c r="B285" s="180"/>
      <c r="C285" s="180"/>
      <c r="D285" s="180"/>
      <c r="E285" s="180"/>
      <c r="G285" s="180"/>
      <c r="J285" s="180"/>
      <c r="M285" s="180"/>
      <c r="O285" s="180"/>
      <c r="P285" s="182"/>
      <c r="R285" s="180"/>
      <c r="U285" s="180"/>
      <c r="X285" s="180"/>
    </row>
    <row r="286" spans="2:24" s="79" customFormat="1">
      <c r="B286" s="180"/>
      <c r="C286" s="180"/>
      <c r="D286" s="180"/>
      <c r="E286" s="180"/>
      <c r="G286" s="180"/>
      <c r="J286" s="180"/>
      <c r="M286" s="180"/>
      <c r="O286" s="180"/>
      <c r="P286" s="182"/>
      <c r="R286" s="180"/>
      <c r="U286" s="180"/>
      <c r="X286" s="180"/>
    </row>
    <row r="287" spans="2:24" s="79" customFormat="1">
      <c r="B287" s="180"/>
      <c r="C287" s="180"/>
      <c r="D287" s="180"/>
      <c r="E287" s="180"/>
      <c r="G287" s="180"/>
      <c r="J287" s="180"/>
      <c r="M287" s="180"/>
      <c r="O287" s="180"/>
      <c r="P287" s="182"/>
      <c r="R287" s="180"/>
      <c r="U287" s="180"/>
      <c r="X287" s="180"/>
    </row>
    <row r="288" spans="2:24" s="79" customFormat="1">
      <c r="B288" s="180"/>
      <c r="C288" s="180"/>
      <c r="D288" s="180"/>
      <c r="E288" s="180"/>
      <c r="G288" s="180"/>
      <c r="J288" s="180"/>
      <c r="M288" s="180"/>
      <c r="O288" s="180"/>
      <c r="P288" s="182"/>
      <c r="R288" s="180"/>
      <c r="U288" s="180"/>
      <c r="X288" s="180"/>
    </row>
    <row r="289" spans="2:24" s="79" customFormat="1">
      <c r="B289" s="180"/>
      <c r="C289" s="180"/>
      <c r="D289" s="180"/>
      <c r="E289" s="180"/>
      <c r="G289" s="180"/>
      <c r="J289" s="180"/>
      <c r="M289" s="180"/>
      <c r="O289" s="180"/>
      <c r="P289" s="182"/>
      <c r="R289" s="180"/>
      <c r="U289" s="180"/>
      <c r="X289" s="180"/>
    </row>
    <row r="290" spans="2:24" s="79" customFormat="1">
      <c r="B290" s="180"/>
      <c r="C290" s="180"/>
      <c r="D290" s="180"/>
      <c r="E290" s="180"/>
      <c r="G290" s="180"/>
      <c r="J290" s="180"/>
      <c r="M290" s="180"/>
      <c r="O290" s="180"/>
      <c r="P290" s="182"/>
      <c r="R290" s="180"/>
      <c r="U290" s="180"/>
      <c r="X290" s="180"/>
    </row>
    <row r="291" spans="2:24" s="79" customFormat="1">
      <c r="B291" s="180"/>
      <c r="C291" s="180"/>
      <c r="D291" s="180"/>
      <c r="E291" s="180"/>
      <c r="G291" s="180"/>
      <c r="J291" s="180"/>
      <c r="M291" s="180"/>
      <c r="O291" s="180"/>
      <c r="P291" s="182"/>
      <c r="R291" s="180"/>
      <c r="U291" s="180"/>
      <c r="X291" s="180"/>
    </row>
    <row r="292" spans="2:24" s="79" customFormat="1">
      <c r="B292" s="180"/>
      <c r="C292" s="180"/>
      <c r="D292" s="180"/>
      <c r="E292" s="180"/>
      <c r="G292" s="180"/>
      <c r="J292" s="180"/>
      <c r="M292" s="180"/>
      <c r="O292" s="180"/>
      <c r="P292" s="182"/>
      <c r="R292" s="180"/>
      <c r="U292" s="180"/>
      <c r="X292" s="180"/>
    </row>
    <row r="293" spans="2:24" s="79" customFormat="1">
      <c r="B293" s="180"/>
      <c r="C293" s="180"/>
      <c r="D293" s="180"/>
      <c r="E293" s="180"/>
      <c r="G293" s="180"/>
      <c r="J293" s="180"/>
      <c r="M293" s="180"/>
      <c r="O293" s="180"/>
      <c r="P293" s="182"/>
      <c r="R293" s="180"/>
      <c r="U293" s="180"/>
      <c r="X293" s="180"/>
    </row>
    <row r="294" spans="2:24" s="79" customFormat="1">
      <c r="B294" s="180"/>
      <c r="C294" s="180"/>
      <c r="D294" s="180"/>
      <c r="E294" s="180"/>
      <c r="G294" s="180"/>
      <c r="J294" s="180"/>
      <c r="M294" s="180"/>
      <c r="O294" s="180"/>
      <c r="P294" s="182"/>
      <c r="R294" s="180"/>
      <c r="U294" s="180"/>
      <c r="X294" s="180"/>
    </row>
    <row r="295" spans="2:24" s="79" customFormat="1">
      <c r="B295" s="180"/>
      <c r="C295" s="180"/>
      <c r="D295" s="180"/>
      <c r="E295" s="180"/>
      <c r="G295" s="180"/>
      <c r="J295" s="180"/>
      <c r="M295" s="180"/>
      <c r="O295" s="180"/>
      <c r="P295" s="182"/>
      <c r="R295" s="180"/>
      <c r="U295" s="180"/>
      <c r="X295" s="180"/>
    </row>
    <row r="296" spans="2:24" s="79" customFormat="1">
      <c r="B296" s="180"/>
      <c r="C296" s="180"/>
      <c r="D296" s="180"/>
      <c r="E296" s="180"/>
      <c r="G296" s="180"/>
      <c r="J296" s="180"/>
      <c r="M296" s="180"/>
      <c r="O296" s="180"/>
      <c r="P296" s="182"/>
      <c r="R296" s="180"/>
      <c r="U296" s="180"/>
      <c r="X296" s="180"/>
    </row>
    <row r="297" spans="2:24" s="79" customFormat="1">
      <c r="B297" s="180"/>
      <c r="C297" s="180"/>
      <c r="D297" s="180"/>
      <c r="E297" s="180"/>
      <c r="G297" s="180"/>
      <c r="J297" s="180"/>
      <c r="M297" s="180"/>
      <c r="O297" s="180"/>
      <c r="P297" s="182"/>
      <c r="R297" s="180"/>
      <c r="U297" s="180"/>
      <c r="X297" s="180"/>
    </row>
    <row r="298" spans="2:24" s="79" customFormat="1">
      <c r="B298" s="180"/>
      <c r="C298" s="180"/>
      <c r="D298" s="180"/>
      <c r="E298" s="180"/>
      <c r="G298" s="180"/>
      <c r="J298" s="180"/>
      <c r="M298" s="180"/>
      <c r="O298" s="180"/>
      <c r="P298" s="182"/>
      <c r="R298" s="180"/>
      <c r="U298" s="180"/>
      <c r="X298" s="180"/>
    </row>
    <row r="299" spans="2:24" s="79" customFormat="1">
      <c r="B299" s="180"/>
      <c r="C299" s="180"/>
      <c r="D299" s="180"/>
      <c r="E299" s="180"/>
      <c r="G299" s="180"/>
      <c r="J299" s="180"/>
      <c r="M299" s="180"/>
      <c r="O299" s="180"/>
      <c r="P299" s="182"/>
      <c r="R299" s="180"/>
      <c r="U299" s="180"/>
      <c r="X299" s="180"/>
    </row>
    <row r="300" spans="2:24" s="79" customFormat="1">
      <c r="B300" s="180"/>
      <c r="C300" s="180"/>
      <c r="D300" s="180"/>
      <c r="E300" s="180"/>
      <c r="G300" s="180"/>
      <c r="J300" s="180"/>
      <c r="M300" s="180"/>
      <c r="O300" s="180"/>
      <c r="P300" s="182"/>
      <c r="R300" s="180"/>
      <c r="U300" s="180"/>
      <c r="X300" s="180"/>
    </row>
    <row r="301" spans="2:24" s="79" customFormat="1">
      <c r="B301" s="180"/>
      <c r="C301" s="180"/>
      <c r="D301" s="180"/>
      <c r="E301" s="180"/>
      <c r="G301" s="180"/>
      <c r="J301" s="180"/>
      <c r="M301" s="180"/>
      <c r="O301" s="180"/>
      <c r="P301" s="182"/>
      <c r="R301" s="180"/>
      <c r="U301" s="180"/>
      <c r="X301" s="180"/>
    </row>
    <row r="302" spans="2:24" s="79" customFormat="1">
      <c r="B302" s="180"/>
      <c r="C302" s="180"/>
      <c r="D302" s="180"/>
      <c r="E302" s="180"/>
      <c r="G302" s="180"/>
      <c r="J302" s="180"/>
      <c r="M302" s="180"/>
      <c r="O302" s="180"/>
      <c r="P302" s="182"/>
      <c r="R302" s="180"/>
      <c r="U302" s="180"/>
      <c r="X302" s="180"/>
    </row>
    <row r="303" spans="2:24" s="79" customFormat="1">
      <c r="B303" s="180"/>
      <c r="C303" s="180"/>
      <c r="D303" s="180"/>
      <c r="E303" s="180"/>
      <c r="G303" s="180"/>
      <c r="J303" s="180"/>
      <c r="M303" s="180"/>
      <c r="O303" s="180"/>
      <c r="P303" s="182"/>
      <c r="R303" s="180"/>
      <c r="U303" s="180"/>
      <c r="X303" s="180"/>
    </row>
    <row r="304" spans="2:24" s="79" customFormat="1">
      <c r="B304" s="180"/>
      <c r="C304" s="180"/>
      <c r="D304" s="180"/>
      <c r="E304" s="180"/>
      <c r="G304" s="180"/>
      <c r="J304" s="180"/>
      <c r="M304" s="180"/>
      <c r="O304" s="180"/>
      <c r="P304" s="182"/>
      <c r="R304" s="180"/>
      <c r="U304" s="180"/>
      <c r="X304" s="180"/>
    </row>
    <row r="305" spans="2:24" s="79" customFormat="1">
      <c r="B305" s="180"/>
      <c r="C305" s="180"/>
      <c r="D305" s="180"/>
      <c r="E305" s="180"/>
      <c r="G305" s="180"/>
      <c r="J305" s="180"/>
      <c r="M305" s="180"/>
      <c r="O305" s="180"/>
      <c r="P305" s="182"/>
      <c r="R305" s="180"/>
      <c r="U305" s="180"/>
      <c r="X305" s="180"/>
    </row>
    <row r="306" spans="2:24" s="79" customFormat="1">
      <c r="B306" s="180"/>
      <c r="C306" s="180"/>
      <c r="D306" s="180"/>
      <c r="E306" s="180"/>
      <c r="G306" s="180"/>
      <c r="J306" s="180"/>
      <c r="M306" s="180"/>
      <c r="O306" s="180"/>
      <c r="P306" s="182"/>
      <c r="R306" s="180"/>
      <c r="U306" s="180"/>
      <c r="X306" s="180"/>
    </row>
    <row r="307" spans="2:24" s="79" customFormat="1">
      <c r="B307" s="180"/>
      <c r="C307" s="180"/>
      <c r="D307" s="180"/>
      <c r="E307" s="180"/>
      <c r="G307" s="180"/>
      <c r="J307" s="180"/>
      <c r="M307" s="180"/>
      <c r="O307" s="180"/>
      <c r="P307" s="182"/>
      <c r="R307" s="180"/>
      <c r="U307" s="180"/>
      <c r="X307" s="180"/>
    </row>
    <row r="308" spans="2:24" s="79" customFormat="1">
      <c r="B308" s="180"/>
      <c r="C308" s="180"/>
      <c r="D308" s="180"/>
      <c r="E308" s="180"/>
      <c r="G308" s="180"/>
      <c r="J308" s="180"/>
      <c r="M308" s="180"/>
      <c r="O308" s="180"/>
      <c r="P308" s="182"/>
      <c r="R308" s="180"/>
      <c r="U308" s="180"/>
      <c r="X308" s="180"/>
    </row>
    <row r="309" spans="2:24" s="79" customFormat="1">
      <c r="B309" s="180"/>
      <c r="C309" s="180"/>
      <c r="D309" s="180"/>
      <c r="E309" s="180"/>
      <c r="G309" s="180"/>
      <c r="J309" s="180"/>
      <c r="M309" s="180"/>
      <c r="O309" s="180"/>
      <c r="P309" s="182"/>
      <c r="R309" s="180"/>
      <c r="U309" s="180"/>
      <c r="X309" s="180"/>
    </row>
    <row r="310" spans="2:24" s="79" customFormat="1">
      <c r="B310" s="180"/>
      <c r="C310" s="180"/>
      <c r="D310" s="180"/>
      <c r="E310" s="180"/>
      <c r="G310" s="180"/>
      <c r="J310" s="180"/>
      <c r="M310" s="180"/>
      <c r="O310" s="180"/>
      <c r="P310" s="182"/>
      <c r="R310" s="180"/>
      <c r="U310" s="180"/>
      <c r="X310" s="180"/>
    </row>
    <row r="311" spans="2:24" s="79" customFormat="1">
      <c r="B311" s="180"/>
      <c r="C311" s="180"/>
      <c r="D311" s="180"/>
      <c r="E311" s="180"/>
      <c r="G311" s="180"/>
      <c r="J311" s="180"/>
      <c r="M311" s="180"/>
      <c r="O311" s="180"/>
      <c r="P311" s="182"/>
      <c r="R311" s="180"/>
      <c r="U311" s="180"/>
      <c r="X311" s="180"/>
    </row>
    <row r="312" spans="2:24" s="79" customFormat="1">
      <c r="B312" s="180"/>
      <c r="C312" s="180"/>
      <c r="D312" s="180"/>
      <c r="E312" s="180"/>
      <c r="G312" s="180"/>
      <c r="J312" s="180"/>
      <c r="M312" s="180"/>
      <c r="O312" s="180"/>
      <c r="P312" s="182"/>
      <c r="R312" s="180"/>
      <c r="U312" s="180"/>
      <c r="X312" s="180"/>
    </row>
    <row r="313" spans="2:24" s="79" customFormat="1">
      <c r="B313" s="180"/>
      <c r="C313" s="180"/>
      <c r="D313" s="180"/>
      <c r="E313" s="180"/>
      <c r="G313" s="180"/>
      <c r="J313" s="180"/>
      <c r="M313" s="180"/>
      <c r="O313" s="180"/>
      <c r="P313" s="182"/>
      <c r="R313" s="180"/>
      <c r="U313" s="180"/>
      <c r="X313" s="180"/>
    </row>
    <row r="314" spans="2:24" s="79" customFormat="1">
      <c r="B314" s="180"/>
      <c r="C314" s="180"/>
      <c r="D314" s="180"/>
      <c r="E314" s="180"/>
      <c r="G314" s="180"/>
      <c r="J314" s="180"/>
      <c r="M314" s="180"/>
      <c r="O314" s="180"/>
      <c r="P314" s="182"/>
      <c r="R314" s="180"/>
      <c r="U314" s="180"/>
      <c r="X314" s="180"/>
    </row>
    <row r="315" spans="2:24" s="79" customFormat="1">
      <c r="B315" s="180"/>
      <c r="C315" s="180"/>
      <c r="D315" s="180"/>
      <c r="E315" s="180"/>
      <c r="G315" s="180"/>
      <c r="J315" s="180"/>
      <c r="M315" s="180"/>
      <c r="O315" s="180"/>
      <c r="P315" s="182"/>
      <c r="R315" s="180"/>
      <c r="U315" s="180"/>
      <c r="X315" s="180"/>
    </row>
    <row r="316" spans="2:24" s="79" customFormat="1">
      <c r="B316" s="180"/>
      <c r="C316" s="180"/>
      <c r="D316" s="180"/>
      <c r="E316" s="180"/>
      <c r="G316" s="180"/>
      <c r="J316" s="180"/>
      <c r="M316" s="180"/>
      <c r="O316" s="180"/>
      <c r="P316" s="182"/>
      <c r="R316" s="180"/>
      <c r="U316" s="180"/>
      <c r="X316" s="180"/>
    </row>
    <row r="317" spans="2:24" s="79" customFormat="1">
      <c r="B317" s="180"/>
      <c r="C317" s="180"/>
      <c r="D317" s="180"/>
      <c r="E317" s="180"/>
      <c r="G317" s="180"/>
      <c r="J317" s="180"/>
      <c r="M317" s="180"/>
      <c r="O317" s="180"/>
      <c r="P317" s="182"/>
      <c r="R317" s="180"/>
      <c r="U317" s="180"/>
      <c r="X317" s="180"/>
    </row>
    <row r="318" spans="2:24" s="79" customFormat="1">
      <c r="B318" s="180"/>
      <c r="C318" s="180"/>
      <c r="D318" s="180"/>
      <c r="E318" s="180"/>
      <c r="G318" s="180"/>
      <c r="J318" s="180"/>
      <c r="M318" s="180"/>
      <c r="O318" s="180"/>
      <c r="P318" s="182"/>
      <c r="R318" s="180"/>
      <c r="U318" s="180"/>
      <c r="X318" s="180"/>
    </row>
    <row r="319" spans="2:24" s="79" customFormat="1">
      <c r="B319" s="180"/>
      <c r="C319" s="180"/>
      <c r="D319" s="180"/>
      <c r="E319" s="180"/>
      <c r="G319" s="180"/>
      <c r="J319" s="180"/>
      <c r="M319" s="180"/>
      <c r="O319" s="180"/>
      <c r="P319" s="182"/>
      <c r="R319" s="180"/>
      <c r="U319" s="180"/>
      <c r="X319" s="180"/>
    </row>
    <row r="320" spans="2:24" s="79" customFormat="1">
      <c r="B320" s="180"/>
      <c r="C320" s="180"/>
      <c r="D320" s="180"/>
      <c r="E320" s="180"/>
      <c r="G320" s="180"/>
      <c r="J320" s="180"/>
      <c r="M320" s="180"/>
      <c r="O320" s="180"/>
      <c r="P320" s="182"/>
      <c r="R320" s="180"/>
      <c r="U320" s="180"/>
      <c r="X320" s="180"/>
    </row>
    <row r="321" spans="2:24" s="79" customFormat="1">
      <c r="B321" s="180"/>
      <c r="C321" s="180"/>
      <c r="D321" s="180"/>
      <c r="E321" s="180"/>
      <c r="G321" s="180"/>
      <c r="J321" s="180"/>
      <c r="M321" s="180"/>
      <c r="O321" s="180"/>
      <c r="P321" s="182"/>
      <c r="R321" s="180"/>
      <c r="U321" s="180"/>
      <c r="X321" s="180"/>
    </row>
    <row r="322" spans="2:24" s="79" customFormat="1">
      <c r="B322" s="180"/>
      <c r="C322" s="180"/>
      <c r="D322" s="180"/>
      <c r="E322" s="180"/>
      <c r="G322" s="180"/>
      <c r="J322" s="180"/>
      <c r="M322" s="180"/>
      <c r="O322" s="180"/>
      <c r="P322" s="182"/>
      <c r="R322" s="180"/>
      <c r="U322" s="180"/>
      <c r="X322" s="180"/>
    </row>
    <row r="323" spans="2:24" s="79" customFormat="1">
      <c r="B323" s="180"/>
      <c r="C323" s="180"/>
      <c r="D323" s="180"/>
      <c r="E323" s="180"/>
      <c r="G323" s="180"/>
      <c r="J323" s="180"/>
      <c r="M323" s="180"/>
      <c r="O323" s="180"/>
      <c r="P323" s="182"/>
      <c r="R323" s="180"/>
      <c r="U323" s="180"/>
      <c r="X323" s="180"/>
    </row>
    <row r="324" spans="2:24" s="79" customFormat="1">
      <c r="B324" s="180"/>
      <c r="C324" s="180"/>
      <c r="D324" s="180"/>
      <c r="E324" s="180"/>
      <c r="G324" s="180"/>
      <c r="J324" s="180"/>
      <c r="M324" s="180"/>
      <c r="O324" s="180"/>
      <c r="P324" s="182"/>
      <c r="R324" s="180"/>
      <c r="U324" s="180"/>
      <c r="X324" s="180"/>
    </row>
    <row r="325" spans="2:24" s="79" customFormat="1">
      <c r="B325" s="180"/>
      <c r="C325" s="180"/>
      <c r="D325" s="180"/>
      <c r="E325" s="180"/>
      <c r="G325" s="180"/>
      <c r="J325" s="180"/>
      <c r="M325" s="180"/>
      <c r="O325" s="180"/>
      <c r="P325" s="182"/>
      <c r="R325" s="180"/>
      <c r="U325" s="180"/>
      <c r="X325" s="180"/>
    </row>
    <row r="326" spans="2:24" s="79" customFormat="1">
      <c r="B326" s="180"/>
      <c r="C326" s="180"/>
      <c r="D326" s="180"/>
      <c r="E326" s="180"/>
      <c r="G326" s="180"/>
      <c r="J326" s="180"/>
      <c r="M326" s="180"/>
      <c r="O326" s="180"/>
      <c r="P326" s="182"/>
      <c r="R326" s="180"/>
      <c r="U326" s="180"/>
      <c r="X326" s="180"/>
    </row>
    <row r="327" spans="2:24" s="79" customFormat="1">
      <c r="B327" s="180"/>
      <c r="C327" s="180"/>
      <c r="D327" s="180"/>
      <c r="E327" s="180"/>
      <c r="G327" s="180"/>
      <c r="J327" s="180"/>
      <c r="M327" s="180"/>
      <c r="O327" s="180"/>
      <c r="P327" s="182"/>
      <c r="R327" s="180"/>
      <c r="U327" s="180"/>
      <c r="X327" s="180"/>
    </row>
    <row r="328" spans="2:24" s="79" customFormat="1">
      <c r="B328" s="180"/>
      <c r="C328" s="180"/>
      <c r="D328" s="180"/>
      <c r="E328" s="180"/>
      <c r="G328" s="180"/>
      <c r="J328" s="180"/>
      <c r="M328" s="180"/>
      <c r="O328" s="180"/>
      <c r="P328" s="182"/>
      <c r="R328" s="180"/>
      <c r="U328" s="180"/>
      <c r="X328" s="180"/>
    </row>
    <row r="329" spans="2:24" s="79" customFormat="1">
      <c r="B329" s="180"/>
      <c r="C329" s="180"/>
      <c r="D329" s="180"/>
      <c r="E329" s="180"/>
      <c r="G329" s="180"/>
      <c r="J329" s="180"/>
      <c r="M329" s="180"/>
      <c r="O329" s="180"/>
      <c r="P329" s="182"/>
      <c r="R329" s="180"/>
      <c r="U329" s="180"/>
      <c r="X329" s="180"/>
    </row>
    <row r="330" spans="2:24" s="79" customFormat="1">
      <c r="B330" s="180"/>
      <c r="C330" s="180"/>
      <c r="D330" s="180"/>
      <c r="E330" s="180"/>
      <c r="G330" s="180"/>
      <c r="J330" s="180"/>
      <c r="M330" s="180"/>
      <c r="O330" s="180"/>
      <c r="P330" s="182"/>
      <c r="R330" s="180"/>
      <c r="U330" s="180"/>
      <c r="X330" s="180"/>
    </row>
    <row r="331" spans="2:24" s="79" customFormat="1">
      <c r="B331" s="180"/>
      <c r="C331" s="180"/>
      <c r="D331" s="180"/>
      <c r="E331" s="180"/>
      <c r="G331" s="180"/>
      <c r="J331" s="180"/>
      <c r="M331" s="180"/>
      <c r="O331" s="180"/>
      <c r="P331" s="182"/>
      <c r="R331" s="180"/>
      <c r="U331" s="180"/>
      <c r="X331" s="180"/>
    </row>
    <row r="332" spans="2:24" s="79" customFormat="1">
      <c r="B332" s="180"/>
      <c r="C332" s="180"/>
      <c r="D332" s="180"/>
      <c r="E332" s="180"/>
      <c r="G332" s="180"/>
      <c r="J332" s="180"/>
      <c r="M332" s="180"/>
      <c r="O332" s="180"/>
      <c r="P332" s="182"/>
      <c r="R332" s="180"/>
      <c r="U332" s="180"/>
      <c r="X332" s="180"/>
    </row>
    <row r="333" spans="2:24" s="79" customFormat="1">
      <c r="B333" s="180"/>
      <c r="C333" s="180"/>
      <c r="D333" s="180"/>
      <c r="E333" s="180"/>
      <c r="G333" s="180"/>
      <c r="J333" s="180"/>
      <c r="M333" s="180"/>
      <c r="O333" s="180"/>
      <c r="P333" s="182"/>
      <c r="R333" s="180"/>
      <c r="U333" s="180"/>
      <c r="X333" s="180"/>
    </row>
    <row r="334" spans="2:24" s="79" customFormat="1">
      <c r="B334" s="180"/>
      <c r="C334" s="180"/>
      <c r="D334" s="180"/>
      <c r="E334" s="180"/>
      <c r="G334" s="180"/>
      <c r="J334" s="180"/>
      <c r="M334" s="180"/>
      <c r="O334" s="180"/>
      <c r="P334" s="182"/>
      <c r="R334" s="180"/>
      <c r="U334" s="180"/>
      <c r="X334" s="180"/>
    </row>
    <row r="335" spans="2:24" s="79" customFormat="1">
      <c r="B335" s="180"/>
      <c r="C335" s="180"/>
      <c r="D335" s="180"/>
      <c r="E335" s="180"/>
      <c r="G335" s="180"/>
      <c r="J335" s="180"/>
      <c r="M335" s="180"/>
      <c r="O335" s="180"/>
      <c r="P335" s="182"/>
      <c r="R335" s="180"/>
      <c r="U335" s="180"/>
      <c r="X335" s="180"/>
    </row>
    <row r="336" spans="2:24" s="79" customFormat="1">
      <c r="B336" s="180"/>
      <c r="C336" s="180"/>
      <c r="D336" s="180"/>
      <c r="E336" s="180"/>
      <c r="G336" s="180"/>
      <c r="J336" s="180"/>
      <c r="M336" s="180"/>
      <c r="O336" s="180"/>
      <c r="P336" s="182"/>
      <c r="R336" s="180"/>
      <c r="U336" s="180"/>
      <c r="X336" s="180"/>
    </row>
    <row r="337" spans="2:24" s="79" customFormat="1">
      <c r="B337" s="180"/>
      <c r="C337" s="180"/>
      <c r="D337" s="180"/>
      <c r="E337" s="180"/>
      <c r="G337" s="180"/>
      <c r="J337" s="180"/>
      <c r="M337" s="180"/>
      <c r="O337" s="180"/>
      <c r="P337" s="182"/>
      <c r="R337" s="180"/>
      <c r="U337" s="180"/>
      <c r="X337" s="180"/>
    </row>
    <row r="338" spans="2:24" s="79" customFormat="1">
      <c r="B338" s="180"/>
      <c r="C338" s="180"/>
      <c r="D338" s="180"/>
      <c r="E338" s="180"/>
      <c r="G338" s="180"/>
      <c r="J338" s="180"/>
      <c r="M338" s="180"/>
      <c r="O338" s="180"/>
      <c r="P338" s="182"/>
      <c r="R338" s="180"/>
      <c r="U338" s="180"/>
      <c r="X338" s="180"/>
    </row>
    <row r="339" spans="2:24" s="79" customFormat="1">
      <c r="B339" s="180"/>
      <c r="C339" s="180"/>
      <c r="D339" s="180"/>
      <c r="E339" s="180"/>
      <c r="G339" s="180"/>
      <c r="J339" s="180"/>
      <c r="M339" s="180"/>
      <c r="O339" s="180"/>
      <c r="P339" s="182"/>
      <c r="R339" s="180"/>
      <c r="U339" s="180"/>
      <c r="X339" s="180"/>
    </row>
    <row r="340" spans="2:24" s="79" customFormat="1">
      <c r="B340" s="180"/>
      <c r="C340" s="180"/>
      <c r="D340" s="180"/>
      <c r="E340" s="180"/>
      <c r="G340" s="180"/>
      <c r="J340" s="180"/>
      <c r="M340" s="180"/>
      <c r="O340" s="180"/>
      <c r="P340" s="182"/>
      <c r="R340" s="180"/>
      <c r="U340" s="180"/>
      <c r="X340" s="180"/>
    </row>
    <row r="341" spans="2:24" s="79" customFormat="1">
      <c r="B341" s="180"/>
      <c r="C341" s="180"/>
      <c r="D341" s="180"/>
      <c r="E341" s="180"/>
      <c r="G341" s="180"/>
      <c r="J341" s="180"/>
      <c r="M341" s="180"/>
      <c r="O341" s="180"/>
      <c r="P341" s="182"/>
      <c r="R341" s="180"/>
      <c r="U341" s="180"/>
      <c r="X341" s="180"/>
    </row>
    <row r="342" spans="2:24" s="79" customFormat="1">
      <c r="B342" s="180"/>
      <c r="C342" s="180"/>
      <c r="D342" s="180"/>
      <c r="E342" s="180"/>
      <c r="G342" s="180"/>
      <c r="J342" s="180"/>
      <c r="M342" s="180"/>
      <c r="O342" s="180"/>
      <c r="P342" s="182"/>
      <c r="R342" s="180"/>
      <c r="U342" s="180"/>
      <c r="X342" s="180"/>
    </row>
    <row r="343" spans="2:24" s="79" customFormat="1">
      <c r="B343" s="180"/>
      <c r="C343" s="180"/>
      <c r="D343" s="180"/>
      <c r="E343" s="180"/>
      <c r="G343" s="180"/>
      <c r="J343" s="180"/>
      <c r="M343" s="180"/>
      <c r="O343" s="180"/>
      <c r="P343" s="182"/>
      <c r="R343" s="180"/>
      <c r="U343" s="180"/>
      <c r="X343" s="180"/>
    </row>
    <row r="344" spans="2:24" s="79" customFormat="1">
      <c r="B344" s="180"/>
      <c r="C344" s="180"/>
      <c r="D344" s="180"/>
      <c r="E344" s="180"/>
      <c r="G344" s="180"/>
      <c r="J344" s="180"/>
      <c r="M344" s="180"/>
      <c r="O344" s="180"/>
      <c r="P344" s="182"/>
      <c r="R344" s="180"/>
      <c r="U344" s="180"/>
      <c r="X344" s="180"/>
    </row>
    <row r="345" spans="2:24" s="79" customFormat="1">
      <c r="B345" s="180"/>
      <c r="C345" s="180"/>
      <c r="D345" s="180"/>
      <c r="E345" s="180"/>
      <c r="G345" s="180"/>
      <c r="J345" s="180"/>
      <c r="M345" s="180"/>
      <c r="O345" s="180"/>
      <c r="P345" s="182"/>
      <c r="R345" s="180"/>
      <c r="U345" s="180"/>
      <c r="X345" s="180"/>
    </row>
    <row r="346" spans="2:24" s="79" customFormat="1">
      <c r="B346" s="180"/>
      <c r="C346" s="180"/>
      <c r="D346" s="180"/>
      <c r="E346" s="180"/>
      <c r="G346" s="180"/>
      <c r="J346" s="180"/>
      <c r="M346" s="180"/>
      <c r="O346" s="180"/>
      <c r="P346" s="182"/>
      <c r="R346" s="180"/>
      <c r="U346" s="180"/>
      <c r="X346" s="180"/>
    </row>
    <row r="347" spans="2:24" s="79" customFormat="1">
      <c r="B347" s="180"/>
      <c r="C347" s="180"/>
      <c r="D347" s="180"/>
      <c r="E347" s="180"/>
      <c r="G347" s="180"/>
      <c r="J347" s="180"/>
      <c r="M347" s="180"/>
      <c r="O347" s="180"/>
      <c r="P347" s="182"/>
      <c r="R347" s="180"/>
      <c r="U347" s="180"/>
      <c r="X347" s="180"/>
    </row>
    <row r="348" spans="2:24" s="79" customFormat="1">
      <c r="B348" s="180"/>
      <c r="C348" s="180"/>
      <c r="D348" s="180"/>
      <c r="E348" s="180"/>
      <c r="G348" s="180"/>
      <c r="J348" s="180"/>
      <c r="M348" s="180"/>
      <c r="O348" s="180"/>
      <c r="P348" s="182"/>
      <c r="R348" s="180"/>
      <c r="U348" s="180"/>
      <c r="X348" s="180"/>
    </row>
    <row r="349" spans="2:24" s="79" customFormat="1">
      <c r="B349" s="180"/>
      <c r="C349" s="180"/>
      <c r="D349" s="180"/>
      <c r="E349" s="180"/>
      <c r="G349" s="180"/>
      <c r="J349" s="180"/>
      <c r="M349" s="180"/>
      <c r="O349" s="180"/>
      <c r="P349" s="182"/>
      <c r="R349" s="180"/>
      <c r="U349" s="180"/>
      <c r="X349" s="180"/>
    </row>
    <row r="350" spans="2:24" s="79" customFormat="1">
      <c r="B350" s="180"/>
      <c r="C350" s="180"/>
      <c r="D350" s="180"/>
      <c r="E350" s="180"/>
      <c r="G350" s="180"/>
      <c r="J350" s="180"/>
      <c r="M350" s="180"/>
      <c r="O350" s="180"/>
      <c r="P350" s="182"/>
      <c r="R350" s="180"/>
      <c r="U350" s="180"/>
      <c r="X350" s="180"/>
    </row>
    <row r="351" spans="2:24" s="79" customFormat="1">
      <c r="B351" s="180"/>
      <c r="C351" s="180"/>
      <c r="D351" s="180"/>
      <c r="E351" s="180"/>
      <c r="G351" s="180"/>
      <c r="J351" s="180"/>
      <c r="M351" s="180"/>
      <c r="O351" s="180"/>
      <c r="P351" s="182"/>
      <c r="R351" s="180"/>
      <c r="U351" s="180"/>
      <c r="X351" s="180"/>
    </row>
    <row r="352" spans="2:24" s="79" customFormat="1">
      <c r="B352" s="180"/>
      <c r="C352" s="180"/>
      <c r="D352" s="180"/>
      <c r="E352" s="180"/>
      <c r="G352" s="180"/>
      <c r="J352" s="180"/>
      <c r="M352" s="180"/>
      <c r="O352" s="180"/>
      <c r="P352" s="182"/>
      <c r="R352" s="180"/>
      <c r="U352" s="180"/>
      <c r="X352" s="180"/>
    </row>
    <row r="353" spans="2:24" s="79" customFormat="1">
      <c r="B353" s="180"/>
      <c r="C353" s="180"/>
      <c r="D353" s="180"/>
      <c r="E353" s="180"/>
      <c r="G353" s="180"/>
      <c r="J353" s="180"/>
      <c r="M353" s="180"/>
      <c r="O353" s="180"/>
      <c r="P353" s="182"/>
      <c r="R353" s="180"/>
      <c r="U353" s="180"/>
      <c r="X353" s="180"/>
    </row>
    <row r="354" spans="2:24" s="79" customFormat="1">
      <c r="B354" s="180"/>
      <c r="C354" s="180"/>
      <c r="D354" s="180"/>
      <c r="E354" s="180"/>
      <c r="G354" s="180"/>
      <c r="J354" s="180"/>
      <c r="M354" s="180"/>
      <c r="O354" s="180"/>
      <c r="P354" s="182"/>
      <c r="R354" s="180"/>
      <c r="U354" s="180"/>
      <c r="X354" s="180"/>
    </row>
    <row r="355" spans="2:24" s="79" customFormat="1">
      <c r="B355" s="180"/>
      <c r="C355" s="180"/>
      <c r="D355" s="180"/>
      <c r="E355" s="180"/>
      <c r="G355" s="180"/>
      <c r="J355" s="180"/>
      <c r="M355" s="180"/>
      <c r="O355" s="180"/>
      <c r="P355" s="182"/>
      <c r="R355" s="180"/>
      <c r="U355" s="180"/>
      <c r="X355" s="180"/>
    </row>
    <row r="356" spans="2:24" s="79" customFormat="1">
      <c r="B356" s="180"/>
      <c r="C356" s="180"/>
      <c r="D356" s="180"/>
      <c r="E356" s="180"/>
      <c r="G356" s="180"/>
      <c r="J356" s="180"/>
      <c r="M356" s="180"/>
      <c r="O356" s="180"/>
      <c r="P356" s="182"/>
      <c r="R356" s="180"/>
      <c r="U356" s="180"/>
      <c r="X356" s="180"/>
    </row>
    <row r="357" spans="2:24" s="79" customFormat="1">
      <c r="B357" s="180"/>
      <c r="C357" s="180"/>
      <c r="D357" s="180"/>
      <c r="E357" s="180"/>
      <c r="G357" s="180"/>
      <c r="J357" s="180"/>
      <c r="M357" s="180"/>
      <c r="O357" s="180"/>
      <c r="P357" s="182"/>
      <c r="R357" s="180"/>
      <c r="U357" s="180"/>
      <c r="X357" s="180"/>
    </row>
    <row r="358" spans="2:24" s="79" customFormat="1">
      <c r="B358" s="180"/>
      <c r="C358" s="180"/>
      <c r="D358" s="180"/>
      <c r="E358" s="180"/>
      <c r="G358" s="180"/>
      <c r="J358" s="180"/>
      <c r="M358" s="180"/>
      <c r="O358" s="180"/>
      <c r="P358" s="182"/>
      <c r="R358" s="180"/>
      <c r="U358" s="180"/>
      <c r="X358" s="180"/>
    </row>
    <row r="359" spans="2:24" s="79" customFormat="1">
      <c r="B359" s="180"/>
      <c r="C359" s="180"/>
      <c r="D359" s="180"/>
      <c r="E359" s="180"/>
      <c r="G359" s="180"/>
      <c r="J359" s="180"/>
      <c r="M359" s="180"/>
      <c r="O359" s="180"/>
      <c r="P359" s="182"/>
      <c r="R359" s="180"/>
      <c r="U359" s="180"/>
      <c r="X359" s="180"/>
    </row>
    <row r="360" spans="2:24" s="79" customFormat="1">
      <c r="B360" s="180"/>
      <c r="C360" s="180"/>
      <c r="D360" s="180"/>
      <c r="E360" s="180"/>
      <c r="G360" s="180"/>
      <c r="J360" s="180"/>
      <c r="M360" s="180"/>
      <c r="O360" s="180"/>
      <c r="P360" s="182"/>
      <c r="R360" s="180"/>
      <c r="U360" s="180"/>
      <c r="X360" s="180"/>
    </row>
    <row r="361" spans="2:24" s="79" customFormat="1">
      <c r="B361" s="180"/>
      <c r="C361" s="180"/>
      <c r="D361" s="180"/>
      <c r="E361" s="180"/>
      <c r="G361" s="180"/>
      <c r="J361" s="180"/>
      <c r="M361" s="180"/>
      <c r="O361" s="180"/>
      <c r="P361" s="182"/>
      <c r="R361" s="180"/>
      <c r="U361" s="180"/>
      <c r="X361" s="180"/>
    </row>
    <row r="362" spans="2:24" s="79" customFormat="1">
      <c r="B362" s="180"/>
      <c r="C362" s="180"/>
      <c r="D362" s="180"/>
      <c r="E362" s="180"/>
      <c r="G362" s="180"/>
      <c r="J362" s="180"/>
      <c r="M362" s="180"/>
      <c r="O362" s="180"/>
      <c r="P362" s="182"/>
      <c r="R362" s="180"/>
      <c r="U362" s="180"/>
      <c r="X362" s="180"/>
    </row>
    <row r="363" spans="2:24" s="79" customFormat="1">
      <c r="B363" s="180"/>
      <c r="C363" s="180"/>
      <c r="D363" s="180"/>
      <c r="E363" s="180"/>
      <c r="G363" s="180"/>
      <c r="J363" s="180"/>
      <c r="M363" s="180"/>
      <c r="O363" s="180"/>
      <c r="P363" s="182"/>
      <c r="R363" s="180"/>
      <c r="U363" s="180"/>
      <c r="X363" s="180"/>
    </row>
    <row r="364" spans="2:24" s="79" customFormat="1">
      <c r="B364" s="180"/>
      <c r="C364" s="180"/>
      <c r="D364" s="180"/>
      <c r="E364" s="180"/>
      <c r="G364" s="180"/>
      <c r="J364" s="180"/>
      <c r="M364" s="180"/>
      <c r="O364" s="180"/>
      <c r="P364" s="182"/>
      <c r="R364" s="180"/>
      <c r="U364" s="180"/>
      <c r="X364" s="180"/>
    </row>
    <row r="365" spans="2:24" s="79" customFormat="1">
      <c r="B365" s="180"/>
      <c r="C365" s="180"/>
      <c r="D365" s="180"/>
      <c r="E365" s="180"/>
      <c r="G365" s="180"/>
      <c r="J365" s="180"/>
      <c r="M365" s="180"/>
      <c r="O365" s="180"/>
      <c r="P365" s="182"/>
      <c r="R365" s="180"/>
      <c r="U365" s="180"/>
      <c r="X365" s="180"/>
    </row>
    <row r="366" spans="2:24" s="79" customFormat="1">
      <c r="B366" s="180"/>
      <c r="C366" s="180"/>
      <c r="D366" s="180"/>
      <c r="E366" s="180"/>
      <c r="G366" s="180"/>
      <c r="J366" s="180"/>
      <c r="M366" s="180"/>
      <c r="O366" s="180"/>
      <c r="P366" s="182"/>
      <c r="R366" s="180"/>
      <c r="U366" s="180"/>
      <c r="X366" s="180"/>
    </row>
    <row r="367" spans="2:24" s="79" customFormat="1">
      <c r="B367" s="180"/>
      <c r="C367" s="180"/>
      <c r="D367" s="180"/>
      <c r="E367" s="180"/>
      <c r="G367" s="180"/>
      <c r="J367" s="180"/>
      <c r="M367" s="180"/>
      <c r="O367" s="180"/>
      <c r="P367" s="182"/>
      <c r="R367" s="180"/>
      <c r="U367" s="180"/>
      <c r="X367" s="180"/>
    </row>
    <row r="368" spans="2:24" s="79" customFormat="1">
      <c r="B368" s="180"/>
      <c r="C368" s="180"/>
      <c r="D368" s="180"/>
      <c r="E368" s="180"/>
      <c r="G368" s="180"/>
      <c r="J368" s="180"/>
      <c r="M368" s="180"/>
      <c r="O368" s="180"/>
      <c r="P368" s="182"/>
      <c r="R368" s="180"/>
      <c r="U368" s="180"/>
      <c r="X368" s="180"/>
    </row>
    <row r="369" spans="2:24" s="79" customFormat="1">
      <c r="B369" s="180"/>
      <c r="C369" s="180"/>
      <c r="D369" s="180"/>
      <c r="E369" s="180"/>
      <c r="G369" s="180"/>
      <c r="J369" s="180"/>
      <c r="M369" s="180"/>
      <c r="O369" s="180"/>
      <c r="P369" s="182"/>
      <c r="R369" s="180"/>
      <c r="U369" s="180"/>
      <c r="X369" s="180"/>
    </row>
    <row r="370" spans="2:24" s="79" customFormat="1">
      <c r="B370" s="180"/>
      <c r="C370" s="180"/>
      <c r="D370" s="180"/>
      <c r="E370" s="180"/>
      <c r="G370" s="180"/>
      <c r="J370" s="180"/>
      <c r="M370" s="180"/>
      <c r="O370" s="180"/>
      <c r="P370" s="182"/>
      <c r="R370" s="180"/>
      <c r="U370" s="180"/>
      <c r="X370" s="180"/>
    </row>
    <row r="371" spans="2:24" s="79" customFormat="1">
      <c r="B371" s="180"/>
      <c r="C371" s="180"/>
      <c r="D371" s="180"/>
      <c r="E371" s="180"/>
      <c r="G371" s="180"/>
      <c r="J371" s="180"/>
      <c r="M371" s="180"/>
      <c r="O371" s="180"/>
      <c r="P371" s="182"/>
      <c r="R371" s="180"/>
      <c r="U371" s="180"/>
      <c r="X371" s="180"/>
    </row>
    <row r="372" spans="2:24" s="79" customFormat="1">
      <c r="B372" s="180"/>
      <c r="C372" s="180"/>
      <c r="D372" s="180"/>
      <c r="E372" s="180"/>
      <c r="G372" s="180"/>
      <c r="J372" s="180"/>
      <c r="M372" s="180"/>
      <c r="O372" s="180"/>
      <c r="P372" s="182"/>
      <c r="R372" s="180"/>
      <c r="U372" s="180"/>
      <c r="X372" s="180"/>
    </row>
    <row r="373" spans="2:24" s="79" customFormat="1">
      <c r="B373" s="180"/>
      <c r="C373" s="180"/>
      <c r="D373" s="180"/>
      <c r="E373" s="180"/>
      <c r="G373" s="180"/>
      <c r="J373" s="180"/>
      <c r="M373" s="180"/>
      <c r="O373" s="180"/>
      <c r="P373" s="182"/>
      <c r="R373" s="180"/>
      <c r="U373" s="180"/>
      <c r="X373" s="180"/>
    </row>
    <row r="374" spans="2:24" s="79" customFormat="1">
      <c r="B374" s="180"/>
      <c r="C374" s="180"/>
      <c r="D374" s="180"/>
      <c r="E374" s="180"/>
      <c r="G374" s="180"/>
      <c r="J374" s="180"/>
      <c r="M374" s="180"/>
      <c r="O374" s="180"/>
      <c r="P374" s="182"/>
      <c r="R374" s="180"/>
      <c r="U374" s="180"/>
      <c r="X374" s="180"/>
    </row>
    <row r="375" spans="2:24" s="79" customFormat="1">
      <c r="B375" s="180"/>
      <c r="C375" s="180"/>
      <c r="D375" s="180"/>
      <c r="E375" s="180"/>
      <c r="G375" s="180"/>
      <c r="J375" s="180"/>
      <c r="M375" s="180"/>
      <c r="O375" s="180"/>
      <c r="P375" s="182"/>
      <c r="R375" s="180"/>
      <c r="U375" s="180"/>
      <c r="X375" s="180"/>
    </row>
    <row r="376" spans="2:24" s="79" customFormat="1">
      <c r="B376" s="180"/>
      <c r="C376" s="180"/>
      <c r="D376" s="180"/>
      <c r="E376" s="180"/>
      <c r="G376" s="180"/>
      <c r="J376" s="180"/>
      <c r="M376" s="180"/>
      <c r="O376" s="180"/>
      <c r="P376" s="182"/>
      <c r="R376" s="180"/>
      <c r="U376" s="180"/>
      <c r="X376" s="180"/>
    </row>
    <row r="377" spans="2:24" s="79" customFormat="1">
      <c r="B377" s="180"/>
      <c r="C377" s="180"/>
      <c r="D377" s="180"/>
      <c r="E377" s="180"/>
      <c r="G377" s="180"/>
      <c r="J377" s="180"/>
      <c r="M377" s="180"/>
      <c r="O377" s="180"/>
      <c r="P377" s="182"/>
      <c r="R377" s="180"/>
      <c r="U377" s="180"/>
      <c r="X377" s="180"/>
    </row>
    <row r="378" spans="2:24" s="79" customFormat="1">
      <c r="B378" s="180"/>
      <c r="C378" s="180"/>
      <c r="D378" s="180"/>
      <c r="E378" s="180"/>
      <c r="G378" s="180"/>
      <c r="J378" s="180"/>
      <c r="M378" s="180"/>
      <c r="O378" s="180"/>
      <c r="P378" s="182"/>
      <c r="R378" s="180"/>
      <c r="U378" s="180"/>
      <c r="X378" s="180"/>
    </row>
    <row r="379" spans="2:24" s="79" customFormat="1">
      <c r="B379" s="180"/>
      <c r="C379" s="180"/>
      <c r="D379" s="180"/>
      <c r="E379" s="180"/>
      <c r="G379" s="180"/>
      <c r="J379" s="180"/>
      <c r="M379" s="180"/>
      <c r="O379" s="180"/>
      <c r="P379" s="182"/>
      <c r="R379" s="180"/>
      <c r="U379" s="180"/>
      <c r="X379" s="180"/>
    </row>
    <row r="380" spans="2:24" s="79" customFormat="1">
      <c r="B380" s="180"/>
      <c r="C380" s="180"/>
      <c r="D380" s="180"/>
      <c r="E380" s="180"/>
      <c r="G380" s="180"/>
      <c r="J380" s="180"/>
      <c r="M380" s="180"/>
      <c r="O380" s="180"/>
      <c r="P380" s="182"/>
      <c r="R380" s="180"/>
      <c r="U380" s="180"/>
      <c r="X380" s="180"/>
    </row>
    <row r="381" spans="2:24" s="79" customFormat="1">
      <c r="B381" s="180"/>
      <c r="C381" s="180"/>
      <c r="D381" s="180"/>
      <c r="E381" s="180"/>
      <c r="G381" s="180"/>
      <c r="J381" s="180"/>
      <c r="M381" s="180"/>
      <c r="O381" s="180"/>
      <c r="P381" s="182"/>
      <c r="R381" s="180"/>
      <c r="U381" s="180"/>
      <c r="X381" s="180"/>
    </row>
    <row r="382" spans="2:24" s="79" customFormat="1">
      <c r="B382" s="180"/>
      <c r="C382" s="180"/>
      <c r="D382" s="180"/>
      <c r="E382" s="180"/>
      <c r="G382" s="180"/>
      <c r="J382" s="180"/>
      <c r="M382" s="180"/>
      <c r="O382" s="180"/>
      <c r="P382" s="182"/>
      <c r="R382" s="180"/>
      <c r="U382" s="180"/>
      <c r="X382" s="180"/>
    </row>
    <row r="383" spans="2:24" s="79" customFormat="1">
      <c r="B383" s="180"/>
      <c r="C383" s="180"/>
      <c r="D383" s="180"/>
      <c r="E383" s="180"/>
      <c r="G383" s="180"/>
      <c r="J383" s="180"/>
      <c r="M383" s="180"/>
      <c r="O383" s="180"/>
      <c r="P383" s="182"/>
      <c r="R383" s="180"/>
      <c r="U383" s="180"/>
      <c r="X383" s="180"/>
    </row>
    <row r="384" spans="2:24" s="79" customFormat="1">
      <c r="B384" s="180"/>
      <c r="C384" s="180"/>
      <c r="D384" s="180"/>
      <c r="E384" s="180"/>
      <c r="G384" s="180"/>
      <c r="J384" s="180"/>
      <c r="M384" s="180"/>
      <c r="O384" s="180"/>
      <c r="P384" s="182"/>
      <c r="R384" s="180"/>
      <c r="U384" s="180"/>
      <c r="X384" s="180"/>
    </row>
    <row r="385" spans="2:24" s="79" customFormat="1">
      <c r="B385" s="180"/>
      <c r="C385" s="180"/>
      <c r="D385" s="180"/>
      <c r="E385" s="180"/>
      <c r="G385" s="180"/>
      <c r="J385" s="180"/>
      <c r="M385" s="180"/>
      <c r="O385" s="180"/>
      <c r="P385" s="182"/>
      <c r="R385" s="180"/>
      <c r="U385" s="180"/>
      <c r="X385" s="180"/>
    </row>
    <row r="386" spans="2:24" s="79" customFormat="1">
      <c r="B386" s="180"/>
      <c r="C386" s="180"/>
      <c r="D386" s="180"/>
      <c r="E386" s="180"/>
      <c r="G386" s="180"/>
      <c r="J386" s="180"/>
      <c r="M386" s="180"/>
      <c r="O386" s="180"/>
      <c r="P386" s="182"/>
      <c r="R386" s="180"/>
      <c r="U386" s="180"/>
      <c r="X386" s="180"/>
    </row>
    <row r="387" spans="2:24" s="79" customFormat="1">
      <c r="B387" s="180"/>
      <c r="C387" s="180"/>
      <c r="D387" s="180"/>
      <c r="E387" s="180"/>
      <c r="G387" s="180"/>
      <c r="J387" s="180"/>
      <c r="M387" s="180"/>
      <c r="O387" s="180"/>
      <c r="P387" s="182"/>
      <c r="R387" s="180"/>
      <c r="U387" s="180"/>
      <c r="X387" s="180"/>
    </row>
    <row r="388" spans="2:24" s="79" customFormat="1">
      <c r="B388" s="180"/>
      <c r="C388" s="180"/>
      <c r="D388" s="180"/>
      <c r="E388" s="180"/>
      <c r="G388" s="180"/>
      <c r="J388" s="180"/>
      <c r="M388" s="180"/>
      <c r="O388" s="180"/>
      <c r="P388" s="182"/>
      <c r="R388" s="180"/>
      <c r="U388" s="180"/>
      <c r="X388" s="180"/>
    </row>
    <row r="389" spans="2:24" s="79" customFormat="1">
      <c r="B389" s="180"/>
      <c r="C389" s="180"/>
      <c r="D389" s="180"/>
      <c r="E389" s="180"/>
      <c r="G389" s="180"/>
      <c r="J389" s="180"/>
      <c r="M389" s="180"/>
      <c r="O389" s="180"/>
      <c r="P389" s="182"/>
      <c r="R389" s="180"/>
      <c r="U389" s="180"/>
      <c r="X389" s="180"/>
    </row>
    <row r="390" spans="2:24" s="79" customFormat="1">
      <c r="B390" s="180"/>
      <c r="C390" s="180"/>
      <c r="D390" s="180"/>
      <c r="E390" s="180"/>
      <c r="G390" s="180"/>
      <c r="J390" s="180"/>
      <c r="M390" s="180"/>
      <c r="O390" s="180"/>
      <c r="P390" s="182"/>
      <c r="R390" s="180"/>
      <c r="U390" s="180"/>
      <c r="X390" s="180"/>
    </row>
    <row r="391" spans="2:24" s="79" customFormat="1">
      <c r="B391" s="180"/>
      <c r="C391" s="180"/>
      <c r="D391" s="180"/>
      <c r="E391" s="180"/>
      <c r="G391" s="180"/>
      <c r="J391" s="180"/>
      <c r="M391" s="180"/>
      <c r="O391" s="180"/>
      <c r="P391" s="182"/>
      <c r="R391" s="180"/>
      <c r="U391" s="180"/>
      <c r="X391" s="180"/>
    </row>
    <row r="392" spans="2:24" s="79" customFormat="1">
      <c r="B392" s="180"/>
      <c r="C392" s="180"/>
      <c r="D392" s="180"/>
      <c r="E392" s="180"/>
      <c r="G392" s="180"/>
      <c r="J392" s="180"/>
      <c r="M392" s="180"/>
      <c r="O392" s="180"/>
      <c r="P392" s="182"/>
      <c r="R392" s="180"/>
      <c r="U392" s="180"/>
      <c r="X392" s="180"/>
    </row>
    <row r="393" spans="2:24" s="79" customFormat="1">
      <c r="B393" s="180"/>
      <c r="C393" s="180"/>
      <c r="D393" s="180"/>
      <c r="E393" s="180"/>
      <c r="G393" s="180"/>
      <c r="J393" s="180"/>
      <c r="M393" s="180"/>
      <c r="O393" s="180"/>
      <c r="P393" s="182"/>
      <c r="R393" s="180"/>
      <c r="U393" s="180"/>
      <c r="X393" s="180"/>
    </row>
    <row r="394" spans="2:24" s="79" customFormat="1">
      <c r="B394" s="180"/>
      <c r="C394" s="180"/>
      <c r="D394" s="180"/>
      <c r="E394" s="180"/>
      <c r="G394" s="180"/>
      <c r="J394" s="180"/>
      <c r="M394" s="180"/>
      <c r="O394" s="180"/>
      <c r="P394" s="182"/>
      <c r="R394" s="180"/>
      <c r="U394" s="180"/>
      <c r="X394" s="180"/>
    </row>
    <row r="395" spans="2:24" s="79" customFormat="1">
      <c r="B395" s="180"/>
      <c r="C395" s="180"/>
      <c r="D395" s="180"/>
      <c r="E395" s="180"/>
      <c r="G395" s="180"/>
      <c r="J395" s="180"/>
      <c r="M395" s="180"/>
      <c r="O395" s="180"/>
      <c r="P395" s="182"/>
      <c r="R395" s="180"/>
      <c r="U395" s="180"/>
      <c r="X395" s="180"/>
    </row>
    <row r="396" spans="2:24" s="79" customFormat="1">
      <c r="B396" s="180"/>
      <c r="C396" s="180"/>
      <c r="D396" s="180"/>
      <c r="E396" s="180"/>
      <c r="G396" s="180"/>
      <c r="J396" s="180"/>
      <c r="M396" s="180"/>
      <c r="O396" s="180"/>
      <c r="P396" s="182"/>
      <c r="R396" s="180"/>
      <c r="U396" s="180"/>
      <c r="X396" s="180"/>
    </row>
    <row r="397" spans="2:24" s="79" customFormat="1">
      <c r="B397" s="180"/>
      <c r="C397" s="180"/>
      <c r="D397" s="180"/>
      <c r="E397" s="180"/>
      <c r="G397" s="180"/>
      <c r="J397" s="180"/>
      <c r="M397" s="180"/>
      <c r="O397" s="180"/>
      <c r="P397" s="182"/>
      <c r="R397" s="180"/>
      <c r="U397" s="180"/>
      <c r="X397" s="180"/>
    </row>
    <row r="398" spans="2:24" s="79" customFormat="1">
      <c r="B398" s="180"/>
      <c r="C398" s="180"/>
      <c r="D398" s="180"/>
      <c r="E398" s="180"/>
      <c r="G398" s="180"/>
      <c r="J398" s="180"/>
      <c r="M398" s="180"/>
      <c r="O398" s="180"/>
      <c r="P398" s="182"/>
      <c r="R398" s="180"/>
      <c r="U398" s="180"/>
      <c r="X398" s="180"/>
    </row>
    <row r="399" spans="2:24" s="79" customFormat="1">
      <c r="B399" s="180"/>
      <c r="C399" s="180"/>
      <c r="D399" s="180"/>
      <c r="E399" s="180"/>
      <c r="G399" s="180"/>
      <c r="J399" s="180"/>
      <c r="M399" s="180"/>
      <c r="O399" s="180"/>
      <c r="P399" s="182"/>
      <c r="R399" s="180"/>
      <c r="U399" s="180"/>
      <c r="X399" s="180"/>
    </row>
    <row r="400" spans="2:24" s="79" customFormat="1">
      <c r="B400" s="180"/>
      <c r="C400" s="180"/>
      <c r="D400" s="180"/>
      <c r="E400" s="180"/>
      <c r="G400" s="180"/>
      <c r="J400" s="180"/>
      <c r="M400" s="180"/>
      <c r="O400" s="180"/>
      <c r="P400" s="182"/>
      <c r="R400" s="180"/>
      <c r="U400" s="180"/>
      <c r="X400" s="180"/>
    </row>
    <row r="401" spans="2:24" s="79" customFormat="1">
      <c r="B401" s="180"/>
      <c r="C401" s="180"/>
      <c r="D401" s="180"/>
      <c r="E401" s="180"/>
      <c r="G401" s="180"/>
      <c r="J401" s="180"/>
      <c r="M401" s="180"/>
      <c r="O401" s="180"/>
      <c r="P401" s="182"/>
      <c r="R401" s="180"/>
      <c r="U401" s="180"/>
      <c r="X401" s="180"/>
    </row>
    <row r="402" spans="2:24" s="79" customFormat="1">
      <c r="B402" s="180"/>
      <c r="C402" s="180"/>
      <c r="D402" s="180"/>
      <c r="E402" s="180"/>
      <c r="G402" s="180"/>
      <c r="J402" s="180"/>
      <c r="M402" s="180"/>
      <c r="O402" s="180"/>
      <c r="P402" s="182"/>
      <c r="R402" s="180"/>
      <c r="U402" s="180"/>
      <c r="X402" s="180"/>
    </row>
    <row r="403" spans="2:24" s="79" customFormat="1">
      <c r="B403" s="180"/>
      <c r="C403" s="180"/>
      <c r="D403" s="180"/>
      <c r="E403" s="180"/>
      <c r="G403" s="180"/>
      <c r="J403" s="180"/>
      <c r="M403" s="180"/>
      <c r="O403" s="180"/>
      <c r="P403" s="182"/>
      <c r="R403" s="180"/>
      <c r="U403" s="180"/>
      <c r="X403" s="180"/>
    </row>
    <row r="404" spans="2:24" s="79" customFormat="1">
      <c r="B404" s="180"/>
      <c r="C404" s="180"/>
      <c r="D404" s="180"/>
      <c r="E404" s="180"/>
      <c r="G404" s="180"/>
      <c r="J404" s="180"/>
      <c r="M404" s="180"/>
      <c r="O404" s="180"/>
      <c r="P404" s="182"/>
      <c r="R404" s="180"/>
      <c r="U404" s="180"/>
      <c r="X404" s="180"/>
    </row>
    <row r="405" spans="2:24" s="79" customFormat="1">
      <c r="B405" s="180"/>
      <c r="C405" s="180"/>
      <c r="D405" s="180"/>
      <c r="E405" s="180"/>
      <c r="G405" s="180"/>
      <c r="J405" s="180"/>
      <c r="M405" s="180"/>
      <c r="O405" s="180"/>
      <c r="P405" s="182"/>
      <c r="R405" s="180"/>
      <c r="U405" s="180"/>
      <c r="X405" s="180"/>
    </row>
    <row r="406" spans="2:24" s="79" customFormat="1">
      <c r="B406" s="180"/>
      <c r="C406" s="180"/>
      <c r="D406" s="180"/>
      <c r="E406" s="180"/>
      <c r="G406" s="180"/>
      <c r="J406" s="180"/>
      <c r="M406" s="180"/>
      <c r="O406" s="180"/>
      <c r="P406" s="182"/>
      <c r="R406" s="180"/>
      <c r="U406" s="180"/>
      <c r="X406" s="180"/>
    </row>
    <row r="407" spans="2:24" s="79" customFormat="1">
      <c r="B407" s="180"/>
      <c r="C407" s="180"/>
      <c r="D407" s="180"/>
      <c r="E407" s="180"/>
      <c r="G407" s="180"/>
      <c r="J407" s="180"/>
      <c r="M407" s="180"/>
      <c r="O407" s="180"/>
      <c r="P407" s="182"/>
      <c r="R407" s="180"/>
      <c r="U407" s="180"/>
      <c r="X407" s="180"/>
    </row>
    <row r="408" spans="2:24" s="79" customFormat="1">
      <c r="B408" s="180"/>
      <c r="C408" s="180"/>
      <c r="D408" s="180"/>
      <c r="E408" s="180"/>
      <c r="G408" s="180"/>
      <c r="J408" s="180"/>
      <c r="M408" s="180"/>
      <c r="O408" s="180"/>
      <c r="P408" s="182"/>
      <c r="R408" s="180"/>
      <c r="U408" s="180"/>
      <c r="X408" s="180"/>
    </row>
    <row r="409" spans="2:24" s="79" customFormat="1">
      <c r="B409" s="180"/>
      <c r="C409" s="180"/>
      <c r="D409" s="180"/>
      <c r="E409" s="180"/>
      <c r="G409" s="180"/>
      <c r="J409" s="180"/>
      <c r="M409" s="180"/>
      <c r="O409" s="180"/>
      <c r="P409" s="182"/>
      <c r="R409" s="180"/>
      <c r="U409" s="180"/>
      <c r="X409" s="180"/>
    </row>
    <row r="410" spans="2:24" s="79" customFormat="1">
      <c r="B410" s="180"/>
      <c r="C410" s="180"/>
      <c r="D410" s="180"/>
      <c r="E410" s="180"/>
      <c r="G410" s="180"/>
      <c r="J410" s="180"/>
      <c r="M410" s="180"/>
      <c r="O410" s="180"/>
      <c r="P410" s="182"/>
      <c r="R410" s="180"/>
      <c r="U410" s="180"/>
      <c r="X410" s="180"/>
    </row>
    <row r="411" spans="2:24" s="79" customFormat="1">
      <c r="B411" s="180"/>
      <c r="C411" s="180"/>
      <c r="D411" s="180"/>
      <c r="E411" s="180"/>
      <c r="G411" s="180"/>
      <c r="J411" s="180"/>
      <c r="M411" s="180"/>
      <c r="O411" s="180"/>
      <c r="P411" s="182"/>
      <c r="R411" s="180"/>
      <c r="U411" s="180"/>
      <c r="X411" s="180"/>
    </row>
    <row r="412" spans="2:24" s="79" customFormat="1">
      <c r="B412" s="180"/>
      <c r="C412" s="180"/>
      <c r="D412" s="180"/>
      <c r="E412" s="180"/>
      <c r="G412" s="180"/>
      <c r="J412" s="180"/>
      <c r="M412" s="180"/>
      <c r="O412" s="180"/>
      <c r="P412" s="182"/>
      <c r="R412" s="180"/>
      <c r="U412" s="180"/>
      <c r="X412" s="180"/>
    </row>
    <row r="413" spans="2:24" s="79" customFormat="1">
      <c r="B413" s="180"/>
      <c r="C413" s="180"/>
      <c r="D413" s="180"/>
      <c r="E413" s="180"/>
      <c r="G413" s="180"/>
      <c r="J413" s="180"/>
      <c r="M413" s="180"/>
      <c r="O413" s="180"/>
      <c r="P413" s="182"/>
      <c r="R413" s="180"/>
      <c r="U413" s="180"/>
      <c r="X413" s="180"/>
    </row>
    <row r="414" spans="2:24" s="79" customFormat="1">
      <c r="B414" s="180"/>
      <c r="C414" s="180"/>
      <c r="D414" s="180"/>
      <c r="E414" s="180"/>
      <c r="G414" s="180"/>
      <c r="J414" s="180"/>
      <c r="M414" s="180"/>
      <c r="O414" s="180"/>
      <c r="P414" s="182"/>
      <c r="R414" s="180"/>
      <c r="U414" s="180"/>
      <c r="X414" s="180"/>
    </row>
    <row r="415" spans="2:24" s="79" customFormat="1">
      <c r="B415" s="180"/>
      <c r="C415" s="180"/>
      <c r="D415" s="180"/>
      <c r="E415" s="180"/>
      <c r="G415" s="180"/>
      <c r="J415" s="180"/>
      <c r="M415" s="180"/>
      <c r="O415" s="180"/>
      <c r="P415" s="182"/>
      <c r="R415" s="180"/>
      <c r="U415" s="180"/>
      <c r="X415" s="180"/>
    </row>
    <row r="416" spans="2:24" s="79" customFormat="1">
      <c r="B416" s="180"/>
      <c r="C416" s="180"/>
      <c r="D416" s="180"/>
      <c r="E416" s="180"/>
      <c r="G416" s="180"/>
      <c r="J416" s="180"/>
      <c r="M416" s="180"/>
      <c r="O416" s="180"/>
      <c r="P416" s="182"/>
      <c r="R416" s="180"/>
      <c r="U416" s="180"/>
      <c r="X416" s="180"/>
    </row>
    <row r="417" spans="2:24" s="79" customFormat="1">
      <c r="B417" s="180"/>
      <c r="C417" s="180"/>
      <c r="D417" s="180"/>
      <c r="E417" s="180"/>
      <c r="G417" s="180"/>
      <c r="J417" s="180"/>
      <c r="M417" s="180"/>
      <c r="O417" s="180"/>
      <c r="P417" s="182"/>
      <c r="R417" s="180"/>
      <c r="U417" s="180"/>
      <c r="X417" s="180"/>
    </row>
    <row r="418" spans="2:24" s="79" customFormat="1">
      <c r="B418" s="180"/>
      <c r="C418" s="180"/>
      <c r="D418" s="180"/>
      <c r="E418" s="180"/>
      <c r="G418" s="180"/>
      <c r="J418" s="180"/>
      <c r="M418" s="180"/>
      <c r="O418" s="180"/>
      <c r="P418" s="182"/>
      <c r="R418" s="180"/>
      <c r="U418" s="180"/>
      <c r="X418" s="180"/>
    </row>
    <row r="419" spans="2:24" s="79" customFormat="1">
      <c r="B419" s="180"/>
      <c r="C419" s="180"/>
      <c r="D419" s="180"/>
      <c r="E419" s="180"/>
      <c r="G419" s="180"/>
      <c r="J419" s="180"/>
      <c r="M419" s="180"/>
      <c r="O419" s="180"/>
      <c r="P419" s="182"/>
      <c r="R419" s="180"/>
      <c r="U419" s="180"/>
      <c r="X419" s="180"/>
    </row>
    <row r="420" spans="2:24" s="79" customFormat="1">
      <c r="B420" s="180"/>
      <c r="C420" s="180"/>
      <c r="D420" s="180"/>
      <c r="E420" s="180"/>
      <c r="G420" s="180"/>
      <c r="J420" s="180"/>
      <c r="M420" s="180"/>
      <c r="O420" s="180"/>
      <c r="P420" s="182"/>
      <c r="R420" s="180"/>
      <c r="U420" s="180"/>
      <c r="X420" s="180"/>
    </row>
    <row r="421" spans="2:24" s="79" customFormat="1">
      <c r="B421" s="180"/>
      <c r="C421" s="180"/>
      <c r="D421" s="180"/>
      <c r="E421" s="180"/>
      <c r="G421" s="180"/>
      <c r="J421" s="180"/>
      <c r="M421" s="180"/>
      <c r="O421" s="180"/>
      <c r="P421" s="182"/>
      <c r="R421" s="180"/>
      <c r="U421" s="180"/>
      <c r="X421" s="180"/>
    </row>
    <row r="422" spans="2:24" s="79" customFormat="1">
      <c r="B422" s="180"/>
      <c r="C422" s="180"/>
      <c r="D422" s="180"/>
      <c r="E422" s="180"/>
      <c r="G422" s="180"/>
      <c r="J422" s="180"/>
      <c r="M422" s="180"/>
      <c r="O422" s="180"/>
      <c r="P422" s="182"/>
      <c r="R422" s="180"/>
      <c r="U422" s="180"/>
      <c r="X422" s="180"/>
    </row>
    <row r="423" spans="2:24" s="79" customFormat="1">
      <c r="B423" s="180"/>
      <c r="C423" s="180"/>
      <c r="D423" s="180"/>
      <c r="E423" s="180"/>
      <c r="G423" s="180"/>
      <c r="J423" s="180"/>
      <c r="M423" s="180"/>
      <c r="O423" s="180"/>
      <c r="P423" s="182"/>
      <c r="R423" s="180"/>
      <c r="U423" s="180"/>
      <c r="X423" s="180"/>
    </row>
    <row r="424" spans="2:24" s="79" customFormat="1">
      <c r="B424" s="180"/>
      <c r="C424" s="180"/>
      <c r="D424" s="180"/>
      <c r="E424" s="180"/>
      <c r="G424" s="180"/>
      <c r="J424" s="180"/>
      <c r="M424" s="180"/>
      <c r="O424" s="180"/>
      <c r="P424" s="182"/>
      <c r="R424" s="180"/>
      <c r="U424" s="180"/>
      <c r="X424" s="180"/>
    </row>
    <row r="425" spans="2:24" s="79" customFormat="1">
      <c r="B425" s="180"/>
      <c r="C425" s="180"/>
      <c r="D425" s="180"/>
      <c r="E425" s="180"/>
      <c r="G425" s="180"/>
      <c r="J425" s="180"/>
      <c r="M425" s="180"/>
      <c r="O425" s="180"/>
      <c r="P425" s="182"/>
      <c r="R425" s="180"/>
      <c r="U425" s="180"/>
      <c r="X425" s="180"/>
    </row>
    <row r="426" spans="2:24" s="79" customFormat="1">
      <c r="B426" s="180"/>
      <c r="C426" s="180"/>
      <c r="D426" s="180"/>
      <c r="E426" s="180"/>
      <c r="G426" s="180"/>
      <c r="J426" s="180"/>
      <c r="M426" s="180"/>
      <c r="O426" s="180"/>
      <c r="P426" s="182"/>
      <c r="R426" s="180"/>
      <c r="U426" s="180"/>
      <c r="X426" s="180"/>
    </row>
    <row r="427" spans="2:24" s="79" customFormat="1">
      <c r="B427" s="180"/>
      <c r="C427" s="180"/>
      <c r="D427" s="180"/>
      <c r="E427" s="180"/>
      <c r="G427" s="180"/>
      <c r="J427" s="180"/>
      <c r="M427" s="180"/>
      <c r="O427" s="180"/>
      <c r="P427" s="182"/>
      <c r="R427" s="180"/>
      <c r="U427" s="180"/>
      <c r="X427" s="180"/>
    </row>
    <row r="428" spans="2:24" s="79" customFormat="1">
      <c r="B428" s="180"/>
      <c r="C428" s="180"/>
      <c r="D428" s="180"/>
      <c r="E428" s="180"/>
      <c r="G428" s="180"/>
      <c r="J428" s="180"/>
      <c r="M428" s="180"/>
      <c r="O428" s="180"/>
      <c r="P428" s="182"/>
      <c r="R428" s="180"/>
      <c r="U428" s="180"/>
      <c r="X428" s="180"/>
    </row>
    <row r="429" spans="2:24" s="79" customFormat="1">
      <c r="B429" s="180"/>
      <c r="C429" s="180"/>
      <c r="D429" s="180"/>
      <c r="E429" s="180"/>
      <c r="G429" s="180"/>
      <c r="J429" s="180"/>
      <c r="M429" s="180"/>
      <c r="O429" s="180"/>
      <c r="P429" s="182"/>
      <c r="R429" s="180"/>
      <c r="U429" s="180"/>
      <c r="X429" s="180"/>
    </row>
    <row r="430" spans="2:24" s="79" customFormat="1">
      <c r="B430" s="180"/>
      <c r="C430" s="180"/>
      <c r="D430" s="180"/>
      <c r="E430" s="180"/>
      <c r="G430" s="180"/>
      <c r="J430" s="180"/>
      <c r="M430" s="180"/>
      <c r="O430" s="180"/>
      <c r="P430" s="182"/>
      <c r="R430" s="180"/>
      <c r="U430" s="180"/>
      <c r="X430" s="180"/>
    </row>
    <row r="431" spans="2:24" s="79" customFormat="1">
      <c r="B431" s="180"/>
      <c r="C431" s="180"/>
      <c r="D431" s="180"/>
      <c r="E431" s="180"/>
      <c r="G431" s="180"/>
      <c r="J431" s="180"/>
      <c r="M431" s="180"/>
      <c r="O431" s="180"/>
      <c r="P431" s="182"/>
      <c r="R431" s="180"/>
      <c r="U431" s="180"/>
      <c r="X431" s="180"/>
    </row>
    <row r="432" spans="2:24" s="79" customFormat="1">
      <c r="B432" s="180"/>
      <c r="C432" s="180"/>
      <c r="D432" s="180"/>
      <c r="E432" s="180"/>
      <c r="G432" s="180"/>
      <c r="J432" s="180"/>
      <c r="M432" s="180"/>
      <c r="O432" s="180"/>
      <c r="P432" s="182"/>
      <c r="R432" s="180"/>
      <c r="U432" s="180"/>
      <c r="X432" s="180"/>
    </row>
    <row r="433" spans="2:24" s="79" customFormat="1">
      <c r="B433" s="180"/>
      <c r="C433" s="180"/>
      <c r="D433" s="180"/>
      <c r="E433" s="180"/>
      <c r="G433" s="180"/>
      <c r="J433" s="180"/>
      <c r="M433" s="180"/>
      <c r="O433" s="180"/>
      <c r="P433" s="182"/>
      <c r="R433" s="180"/>
      <c r="U433" s="180"/>
      <c r="X433" s="180"/>
    </row>
    <row r="434" spans="2:24" s="79" customFormat="1">
      <c r="B434" s="180"/>
      <c r="C434" s="180"/>
      <c r="D434" s="180"/>
      <c r="E434" s="180"/>
      <c r="G434" s="180"/>
      <c r="J434" s="180"/>
      <c r="M434" s="180"/>
      <c r="O434" s="180"/>
      <c r="P434" s="182"/>
      <c r="R434" s="180"/>
      <c r="U434" s="180"/>
      <c r="X434" s="180"/>
    </row>
    <row r="435" spans="2:24" s="79" customFormat="1">
      <c r="B435" s="180"/>
      <c r="C435" s="180"/>
      <c r="D435" s="180"/>
      <c r="E435" s="180"/>
      <c r="G435" s="180"/>
      <c r="J435" s="180"/>
      <c r="M435" s="180"/>
      <c r="O435" s="180"/>
      <c r="P435" s="182"/>
      <c r="R435" s="180"/>
      <c r="U435" s="180"/>
      <c r="X435" s="180"/>
    </row>
    <row r="436" spans="2:24" s="79" customFormat="1">
      <c r="B436" s="180"/>
      <c r="C436" s="180"/>
      <c r="D436" s="180"/>
      <c r="E436" s="180"/>
      <c r="G436" s="180"/>
      <c r="J436" s="180"/>
      <c r="M436" s="180"/>
      <c r="O436" s="180"/>
      <c r="P436" s="182"/>
      <c r="R436" s="180"/>
      <c r="U436" s="180"/>
      <c r="X436" s="180"/>
    </row>
    <row r="437" spans="2:24" s="79" customFormat="1">
      <c r="B437" s="180"/>
      <c r="C437" s="180"/>
      <c r="D437" s="180"/>
      <c r="E437" s="180"/>
      <c r="G437" s="180"/>
      <c r="J437" s="180"/>
      <c r="M437" s="180"/>
      <c r="O437" s="180"/>
      <c r="P437" s="182"/>
      <c r="R437" s="180"/>
      <c r="U437" s="180"/>
      <c r="X437" s="180"/>
    </row>
    <row r="438" spans="2:24" s="79" customFormat="1">
      <c r="B438" s="180"/>
      <c r="C438" s="180"/>
      <c r="D438" s="180"/>
      <c r="E438" s="180"/>
      <c r="G438" s="180"/>
      <c r="J438" s="180"/>
      <c r="M438" s="180"/>
      <c r="O438" s="180"/>
      <c r="P438" s="182"/>
      <c r="R438" s="180"/>
      <c r="U438" s="180"/>
      <c r="X438" s="180"/>
    </row>
    <row r="439" spans="2:24" s="79" customFormat="1">
      <c r="B439" s="180"/>
      <c r="C439" s="180"/>
      <c r="D439" s="180"/>
      <c r="E439" s="180"/>
      <c r="G439" s="180"/>
      <c r="J439" s="180"/>
      <c r="M439" s="180"/>
      <c r="O439" s="180"/>
      <c r="P439" s="182"/>
      <c r="R439" s="180"/>
      <c r="U439" s="180"/>
      <c r="X439" s="180"/>
    </row>
    <row r="440" spans="2:24" s="79" customFormat="1">
      <c r="B440" s="180"/>
      <c r="C440" s="180"/>
      <c r="D440" s="180"/>
      <c r="E440" s="180"/>
      <c r="G440" s="180"/>
      <c r="J440" s="180"/>
      <c r="M440" s="180"/>
      <c r="O440" s="180"/>
      <c r="P440" s="182"/>
      <c r="R440" s="180"/>
      <c r="U440" s="180"/>
      <c r="X440" s="180"/>
    </row>
    <row r="441" spans="2:24" s="79" customFormat="1">
      <c r="B441" s="180"/>
      <c r="C441" s="180"/>
      <c r="D441" s="180"/>
      <c r="E441" s="180"/>
      <c r="G441" s="180"/>
      <c r="J441" s="180"/>
      <c r="M441" s="180"/>
      <c r="O441" s="180"/>
      <c r="P441" s="182"/>
      <c r="R441" s="180"/>
      <c r="U441" s="180"/>
      <c r="X441" s="180"/>
    </row>
    <row r="442" spans="2:24" s="79" customFormat="1">
      <c r="B442" s="180"/>
      <c r="C442" s="180"/>
      <c r="D442" s="180"/>
      <c r="E442" s="180"/>
      <c r="G442" s="180"/>
      <c r="J442" s="180"/>
      <c r="M442" s="180"/>
      <c r="O442" s="180"/>
      <c r="P442" s="182"/>
      <c r="R442" s="180"/>
      <c r="U442" s="180"/>
      <c r="X442" s="180"/>
    </row>
    <row r="443" spans="2:24" s="79" customFormat="1">
      <c r="B443" s="180"/>
      <c r="C443" s="180"/>
      <c r="D443" s="180"/>
      <c r="E443" s="180"/>
      <c r="G443" s="180"/>
      <c r="J443" s="180"/>
      <c r="M443" s="180"/>
      <c r="O443" s="180"/>
      <c r="P443" s="182"/>
      <c r="R443" s="180"/>
      <c r="U443" s="180"/>
      <c r="X443" s="180"/>
    </row>
    <row r="444" spans="2:24" s="79" customFormat="1">
      <c r="B444" s="180"/>
      <c r="C444" s="180"/>
      <c r="D444" s="180"/>
      <c r="E444" s="180"/>
      <c r="G444" s="180"/>
      <c r="J444" s="180"/>
      <c r="M444" s="180"/>
      <c r="O444" s="180"/>
      <c r="P444" s="182"/>
      <c r="R444" s="180"/>
      <c r="U444" s="180"/>
      <c r="X444" s="180"/>
    </row>
    <row r="445" spans="2:24" s="79" customFormat="1">
      <c r="B445" s="180"/>
      <c r="C445" s="180"/>
      <c r="D445" s="180"/>
      <c r="E445" s="180"/>
      <c r="G445" s="180"/>
      <c r="J445" s="180"/>
      <c r="M445" s="180"/>
      <c r="O445" s="180"/>
      <c r="P445" s="182"/>
      <c r="R445" s="180"/>
      <c r="U445" s="180"/>
      <c r="X445" s="180"/>
    </row>
    <row r="446" spans="2:24" s="79" customFormat="1">
      <c r="B446" s="180"/>
      <c r="C446" s="180"/>
      <c r="D446" s="180"/>
      <c r="E446" s="180"/>
      <c r="G446" s="180"/>
      <c r="J446" s="180"/>
      <c r="M446" s="180"/>
      <c r="O446" s="180"/>
      <c r="P446" s="182"/>
      <c r="R446" s="180"/>
      <c r="U446" s="180"/>
      <c r="X446" s="180"/>
    </row>
    <row r="447" spans="2:24" s="79" customFormat="1">
      <c r="B447" s="180"/>
      <c r="C447" s="180"/>
      <c r="D447" s="180"/>
      <c r="E447" s="180"/>
      <c r="G447" s="180"/>
      <c r="J447" s="180"/>
      <c r="M447" s="180"/>
      <c r="O447" s="180"/>
      <c r="P447" s="182"/>
      <c r="R447" s="180"/>
      <c r="U447" s="180"/>
      <c r="X447" s="180"/>
    </row>
    <row r="448" spans="2:24" s="79" customFormat="1">
      <c r="B448" s="180"/>
      <c r="C448" s="180"/>
      <c r="D448" s="180"/>
      <c r="E448" s="180"/>
      <c r="G448" s="180"/>
      <c r="J448" s="180"/>
      <c r="M448" s="180"/>
      <c r="O448" s="180"/>
      <c r="P448" s="182"/>
      <c r="R448" s="180"/>
      <c r="U448" s="180"/>
      <c r="X448" s="180"/>
    </row>
    <row r="449" spans="2:24" s="79" customFormat="1">
      <c r="B449" s="180"/>
      <c r="C449" s="180"/>
      <c r="D449" s="180"/>
      <c r="E449" s="180"/>
      <c r="G449" s="180"/>
      <c r="J449" s="180"/>
      <c r="M449" s="180"/>
      <c r="O449" s="180"/>
      <c r="P449" s="182"/>
      <c r="R449" s="180"/>
      <c r="U449" s="180"/>
      <c r="X449" s="180"/>
    </row>
    <row r="450" spans="2:24" s="79" customFormat="1">
      <c r="B450" s="180"/>
      <c r="C450" s="180"/>
      <c r="D450" s="180"/>
      <c r="E450" s="180"/>
      <c r="G450" s="180"/>
      <c r="J450" s="180"/>
      <c r="M450" s="180"/>
      <c r="O450" s="180"/>
      <c r="P450" s="182"/>
      <c r="R450" s="180"/>
      <c r="U450" s="180"/>
      <c r="X450" s="180"/>
    </row>
    <row r="451" spans="2:24" s="79" customFormat="1">
      <c r="B451" s="180"/>
      <c r="C451" s="180"/>
      <c r="D451" s="180"/>
      <c r="E451" s="180"/>
      <c r="G451" s="180"/>
      <c r="J451" s="180"/>
      <c r="M451" s="180"/>
      <c r="O451" s="180"/>
      <c r="P451" s="182"/>
      <c r="R451" s="180"/>
      <c r="U451" s="180"/>
      <c r="X451" s="180"/>
    </row>
    <row r="452" spans="2:24" s="79" customFormat="1">
      <c r="B452" s="180"/>
      <c r="C452" s="180"/>
      <c r="D452" s="180"/>
      <c r="E452" s="180"/>
      <c r="G452" s="180"/>
      <c r="J452" s="180"/>
      <c r="M452" s="180"/>
      <c r="O452" s="180"/>
      <c r="P452" s="182"/>
      <c r="R452" s="180"/>
      <c r="U452" s="180"/>
      <c r="X452" s="180"/>
    </row>
    <row r="453" spans="2:24" s="79" customFormat="1">
      <c r="B453" s="180"/>
      <c r="C453" s="180"/>
      <c r="D453" s="180"/>
      <c r="E453" s="180"/>
      <c r="G453" s="180"/>
      <c r="J453" s="180"/>
      <c r="M453" s="180"/>
      <c r="O453" s="180"/>
      <c r="P453" s="182"/>
      <c r="R453" s="180"/>
      <c r="U453" s="180"/>
      <c r="X453" s="180"/>
    </row>
    <row r="454" spans="2:24" s="79" customFormat="1">
      <c r="B454" s="180"/>
      <c r="C454" s="180"/>
      <c r="D454" s="180"/>
      <c r="E454" s="180"/>
      <c r="G454" s="180"/>
      <c r="J454" s="180"/>
      <c r="M454" s="180"/>
      <c r="O454" s="180"/>
      <c r="P454" s="182"/>
      <c r="R454" s="180"/>
      <c r="U454" s="180"/>
      <c r="X454" s="180"/>
    </row>
    <row r="455" spans="2:24" s="79" customFormat="1">
      <c r="B455" s="180"/>
      <c r="C455" s="180"/>
      <c r="D455" s="180"/>
      <c r="E455" s="180"/>
      <c r="G455" s="180"/>
      <c r="J455" s="180"/>
      <c r="M455" s="180"/>
      <c r="O455" s="180"/>
      <c r="P455" s="182"/>
      <c r="R455" s="180"/>
      <c r="U455" s="180"/>
      <c r="X455" s="180"/>
    </row>
    <row r="456" spans="2:24" s="79" customFormat="1">
      <c r="B456" s="180"/>
      <c r="C456" s="180"/>
      <c r="D456" s="180"/>
      <c r="E456" s="180"/>
      <c r="G456" s="180"/>
      <c r="J456" s="180"/>
      <c r="M456" s="180"/>
      <c r="O456" s="180"/>
      <c r="P456" s="182"/>
      <c r="R456" s="180"/>
      <c r="U456" s="180"/>
      <c r="X456" s="180"/>
    </row>
    <row r="457" spans="2:24" s="79" customFormat="1">
      <c r="B457" s="180"/>
      <c r="C457" s="180"/>
      <c r="D457" s="180"/>
      <c r="E457" s="180"/>
      <c r="G457" s="180"/>
      <c r="J457" s="180"/>
      <c r="M457" s="180"/>
      <c r="O457" s="180"/>
      <c r="P457" s="182"/>
      <c r="R457" s="180"/>
      <c r="U457" s="180"/>
      <c r="X457" s="180"/>
    </row>
    <row r="458" spans="2:24" s="79" customFormat="1">
      <c r="B458" s="180"/>
      <c r="C458" s="180"/>
      <c r="D458" s="180"/>
      <c r="E458" s="180"/>
      <c r="G458" s="180"/>
      <c r="J458" s="180"/>
      <c r="M458" s="180"/>
      <c r="O458" s="180"/>
      <c r="P458" s="182"/>
      <c r="R458" s="180"/>
      <c r="U458" s="180"/>
      <c r="X458" s="180"/>
    </row>
    <row r="459" spans="2:24" s="79" customFormat="1">
      <c r="B459" s="180"/>
      <c r="C459" s="180"/>
      <c r="D459" s="180"/>
      <c r="E459" s="180"/>
      <c r="G459" s="180"/>
      <c r="J459" s="180"/>
      <c r="M459" s="180"/>
      <c r="O459" s="180"/>
      <c r="P459" s="182"/>
      <c r="R459" s="180"/>
      <c r="U459" s="180"/>
      <c r="X459" s="180"/>
    </row>
    <row r="460" spans="2:24" s="79" customFormat="1">
      <c r="B460" s="180"/>
      <c r="C460" s="180"/>
      <c r="D460" s="180"/>
      <c r="E460" s="180"/>
      <c r="G460" s="180"/>
      <c r="J460" s="180"/>
      <c r="M460" s="180"/>
      <c r="O460" s="180"/>
      <c r="P460" s="182"/>
      <c r="R460" s="180"/>
      <c r="U460" s="180"/>
      <c r="X460" s="180"/>
    </row>
    <row r="461" spans="2:24" s="79" customFormat="1">
      <c r="B461" s="180"/>
      <c r="C461" s="180"/>
      <c r="D461" s="180"/>
      <c r="E461" s="180"/>
      <c r="G461" s="180"/>
      <c r="J461" s="180"/>
      <c r="M461" s="180"/>
      <c r="O461" s="180"/>
      <c r="P461" s="182"/>
      <c r="R461" s="180"/>
      <c r="U461" s="180"/>
      <c r="X461" s="180"/>
    </row>
    <row r="462" spans="2:24" s="79" customFormat="1">
      <c r="B462" s="180"/>
      <c r="C462" s="180"/>
      <c r="D462" s="180"/>
      <c r="E462" s="180"/>
      <c r="G462" s="180"/>
      <c r="J462" s="180"/>
      <c r="M462" s="180"/>
      <c r="O462" s="180"/>
      <c r="P462" s="182"/>
      <c r="R462" s="180"/>
      <c r="U462" s="180"/>
      <c r="X462" s="180"/>
    </row>
    <row r="463" spans="2:24" s="79" customFormat="1">
      <c r="B463" s="180"/>
      <c r="C463" s="180"/>
      <c r="D463" s="180"/>
      <c r="E463" s="180"/>
      <c r="G463" s="180"/>
      <c r="J463" s="180"/>
      <c r="M463" s="180"/>
      <c r="O463" s="180"/>
      <c r="P463" s="182"/>
      <c r="R463" s="180"/>
      <c r="U463" s="180"/>
      <c r="X463" s="180"/>
    </row>
    <row r="464" spans="2:24" s="79" customFormat="1">
      <c r="B464" s="180"/>
      <c r="C464" s="180"/>
      <c r="D464" s="180"/>
      <c r="E464" s="180"/>
      <c r="G464" s="180"/>
      <c r="J464" s="180"/>
      <c r="M464" s="180"/>
      <c r="O464" s="180"/>
      <c r="P464" s="182"/>
      <c r="R464" s="180"/>
      <c r="U464" s="180"/>
      <c r="X464" s="180"/>
    </row>
    <row r="465" spans="2:24" s="79" customFormat="1">
      <c r="B465" s="180"/>
      <c r="C465" s="180"/>
      <c r="D465" s="180"/>
      <c r="E465" s="180"/>
      <c r="G465" s="180"/>
      <c r="J465" s="180"/>
      <c r="M465" s="180"/>
      <c r="O465" s="180"/>
      <c r="P465" s="182"/>
      <c r="R465" s="180"/>
      <c r="U465" s="180"/>
      <c r="X465" s="180"/>
    </row>
    <row r="466" spans="2:24" s="79" customFormat="1">
      <c r="B466" s="180"/>
      <c r="C466" s="180"/>
      <c r="D466" s="180"/>
      <c r="E466" s="180"/>
      <c r="G466" s="180"/>
      <c r="J466" s="180"/>
      <c r="M466" s="180"/>
      <c r="O466" s="180"/>
      <c r="P466" s="182"/>
      <c r="R466" s="180"/>
      <c r="U466" s="180"/>
      <c r="X466" s="180"/>
    </row>
    <row r="467" spans="2:24" s="79" customFormat="1">
      <c r="B467" s="180"/>
      <c r="C467" s="180"/>
      <c r="D467" s="180"/>
      <c r="E467" s="180"/>
      <c r="G467" s="180"/>
      <c r="J467" s="180"/>
      <c r="M467" s="180"/>
      <c r="O467" s="180"/>
      <c r="P467" s="182"/>
      <c r="R467" s="180"/>
      <c r="U467" s="180"/>
      <c r="X467" s="180"/>
    </row>
    <row r="468" spans="2:24" s="79" customFormat="1">
      <c r="B468" s="180"/>
      <c r="C468" s="180"/>
      <c r="D468" s="180"/>
      <c r="E468" s="180"/>
      <c r="G468" s="180"/>
      <c r="J468" s="180"/>
      <c r="M468" s="180"/>
      <c r="O468" s="180"/>
      <c r="P468" s="182"/>
      <c r="R468" s="180"/>
      <c r="U468" s="180"/>
      <c r="X468" s="180"/>
    </row>
    <row r="469" spans="2:24" s="79" customFormat="1">
      <c r="B469" s="180"/>
      <c r="C469" s="180"/>
      <c r="D469" s="180"/>
      <c r="E469" s="180"/>
      <c r="G469" s="180"/>
      <c r="J469" s="180"/>
      <c r="M469" s="180"/>
      <c r="O469" s="180"/>
      <c r="P469" s="182"/>
      <c r="R469" s="180"/>
      <c r="U469" s="180"/>
      <c r="X469" s="180"/>
    </row>
    <row r="470" spans="2:24" s="79" customFormat="1">
      <c r="B470" s="180"/>
      <c r="C470" s="180"/>
      <c r="D470" s="180"/>
      <c r="E470" s="180"/>
      <c r="G470" s="180"/>
      <c r="J470" s="180"/>
      <c r="M470" s="180"/>
      <c r="O470" s="180"/>
      <c r="P470" s="182"/>
      <c r="R470" s="180"/>
      <c r="U470" s="180"/>
      <c r="X470" s="180"/>
    </row>
    <row r="471" spans="2:24" s="79" customFormat="1">
      <c r="B471" s="180"/>
      <c r="C471" s="180"/>
      <c r="D471" s="180"/>
      <c r="E471" s="180"/>
      <c r="G471" s="180"/>
      <c r="J471" s="180"/>
      <c r="M471" s="180"/>
      <c r="O471" s="180"/>
      <c r="P471" s="182"/>
      <c r="R471" s="180"/>
      <c r="U471" s="180"/>
      <c r="X471" s="180"/>
    </row>
    <row r="472" spans="2:24" s="79" customFormat="1">
      <c r="B472" s="180"/>
      <c r="C472" s="180"/>
      <c r="D472" s="180"/>
      <c r="E472" s="180"/>
      <c r="G472" s="180"/>
      <c r="J472" s="180"/>
      <c r="M472" s="180"/>
      <c r="O472" s="180"/>
      <c r="P472" s="182"/>
      <c r="R472" s="180"/>
      <c r="U472" s="180"/>
      <c r="X472" s="180"/>
    </row>
    <row r="473" spans="2:24" s="79" customFormat="1">
      <c r="B473" s="180"/>
      <c r="C473" s="180"/>
      <c r="D473" s="180"/>
      <c r="E473" s="180"/>
      <c r="G473" s="180"/>
      <c r="J473" s="180"/>
      <c r="M473" s="180"/>
      <c r="O473" s="180"/>
      <c r="P473" s="182"/>
      <c r="R473" s="180"/>
      <c r="U473" s="180"/>
      <c r="X473" s="180"/>
    </row>
    <row r="474" spans="2:24" s="79" customFormat="1">
      <c r="B474" s="180"/>
      <c r="C474" s="180"/>
      <c r="D474" s="180"/>
      <c r="E474" s="180"/>
      <c r="G474" s="180"/>
      <c r="J474" s="180"/>
      <c r="M474" s="180"/>
      <c r="O474" s="180"/>
      <c r="P474" s="182"/>
      <c r="R474" s="180"/>
      <c r="U474" s="180"/>
      <c r="X474" s="180"/>
    </row>
    <row r="475" spans="2:24" s="79" customFormat="1">
      <c r="B475" s="180"/>
      <c r="C475" s="180"/>
      <c r="D475" s="180"/>
      <c r="E475" s="180"/>
      <c r="G475" s="180"/>
      <c r="J475" s="180"/>
      <c r="M475" s="180"/>
      <c r="O475" s="180"/>
      <c r="P475" s="182"/>
      <c r="R475" s="180"/>
      <c r="U475" s="180"/>
      <c r="X475" s="180"/>
    </row>
    <row r="476" spans="2:24" s="79" customFormat="1">
      <c r="B476" s="180"/>
      <c r="C476" s="180"/>
      <c r="D476" s="180"/>
      <c r="E476" s="180"/>
      <c r="G476" s="180"/>
      <c r="J476" s="180"/>
      <c r="M476" s="180"/>
      <c r="O476" s="180"/>
      <c r="P476" s="182"/>
      <c r="R476" s="180"/>
      <c r="U476" s="180"/>
      <c r="X476" s="180"/>
    </row>
    <row r="477" spans="2:24" s="79" customFormat="1">
      <c r="B477" s="180"/>
      <c r="C477" s="180"/>
      <c r="D477" s="180"/>
      <c r="E477" s="180"/>
      <c r="G477" s="180"/>
      <c r="J477" s="180"/>
      <c r="M477" s="180"/>
      <c r="O477" s="180"/>
      <c r="P477" s="182"/>
      <c r="R477" s="180"/>
      <c r="U477" s="180"/>
      <c r="X477" s="180"/>
    </row>
    <row r="478" spans="2:24" s="79" customFormat="1">
      <c r="B478" s="180"/>
      <c r="C478" s="180"/>
      <c r="D478" s="180"/>
      <c r="E478" s="180"/>
      <c r="G478" s="180"/>
      <c r="J478" s="180"/>
      <c r="M478" s="180"/>
      <c r="O478" s="180"/>
      <c r="P478" s="182"/>
      <c r="R478" s="180"/>
      <c r="U478" s="180"/>
      <c r="X478" s="180"/>
    </row>
    <row r="479" spans="2:24" s="79" customFormat="1">
      <c r="B479" s="180"/>
      <c r="C479" s="180"/>
      <c r="D479" s="180"/>
      <c r="E479" s="180"/>
      <c r="G479" s="180"/>
      <c r="J479" s="180"/>
      <c r="M479" s="180"/>
      <c r="O479" s="180"/>
      <c r="P479" s="182"/>
      <c r="R479" s="180"/>
      <c r="U479" s="180"/>
      <c r="X479" s="180"/>
    </row>
    <row r="480" spans="2:24" s="79" customFormat="1">
      <c r="B480" s="180"/>
      <c r="C480" s="180"/>
      <c r="D480" s="180"/>
      <c r="E480" s="180"/>
      <c r="G480" s="180"/>
      <c r="J480" s="180"/>
      <c r="M480" s="180"/>
      <c r="O480" s="180"/>
      <c r="P480" s="182"/>
      <c r="R480" s="180"/>
      <c r="U480" s="180"/>
      <c r="X480" s="180"/>
    </row>
    <row r="481" spans="2:24" s="79" customFormat="1">
      <c r="B481" s="180"/>
      <c r="C481" s="180"/>
      <c r="D481" s="180"/>
      <c r="E481" s="180"/>
      <c r="G481" s="180"/>
      <c r="J481" s="180"/>
      <c r="M481" s="180"/>
      <c r="O481" s="180"/>
      <c r="P481" s="182"/>
      <c r="R481" s="180"/>
      <c r="U481" s="180"/>
      <c r="X481" s="180"/>
    </row>
    <row r="482" spans="2:24" s="79" customFormat="1">
      <c r="B482" s="180"/>
      <c r="C482" s="180"/>
      <c r="D482" s="180"/>
      <c r="E482" s="180"/>
      <c r="G482" s="180"/>
      <c r="J482" s="180"/>
      <c r="M482" s="180"/>
      <c r="O482" s="180"/>
      <c r="P482" s="182"/>
      <c r="R482" s="180"/>
      <c r="U482" s="180"/>
      <c r="X482" s="180"/>
    </row>
    <row r="483" spans="2:24" s="79" customFormat="1">
      <c r="B483" s="180"/>
      <c r="C483" s="180"/>
      <c r="D483" s="180"/>
      <c r="E483" s="180"/>
      <c r="G483" s="180"/>
      <c r="J483" s="180"/>
      <c r="M483" s="180"/>
      <c r="O483" s="180"/>
      <c r="P483" s="182"/>
      <c r="R483" s="180"/>
      <c r="U483" s="180"/>
      <c r="X483" s="180"/>
    </row>
    <row r="484" spans="2:24" s="79" customFormat="1">
      <c r="B484" s="180"/>
      <c r="C484" s="180"/>
      <c r="D484" s="180"/>
      <c r="E484" s="180"/>
      <c r="G484" s="180"/>
      <c r="J484" s="180"/>
      <c r="M484" s="180"/>
      <c r="O484" s="180"/>
      <c r="P484" s="182"/>
      <c r="R484" s="180"/>
      <c r="U484" s="180"/>
      <c r="X484" s="180"/>
    </row>
    <row r="485" spans="2:24" s="79" customFormat="1">
      <c r="B485" s="180"/>
      <c r="C485" s="180"/>
      <c r="D485" s="180"/>
      <c r="E485" s="180"/>
      <c r="G485" s="180"/>
      <c r="J485" s="180"/>
      <c r="M485" s="180"/>
      <c r="O485" s="180"/>
      <c r="P485" s="182"/>
      <c r="R485" s="180"/>
      <c r="U485" s="180"/>
      <c r="X485" s="180"/>
    </row>
    <row r="486" spans="2:24" s="79" customFormat="1">
      <c r="B486" s="180"/>
      <c r="C486" s="180"/>
      <c r="D486" s="180"/>
      <c r="E486" s="180"/>
      <c r="G486" s="180"/>
      <c r="J486" s="180"/>
      <c r="M486" s="180"/>
      <c r="O486" s="180"/>
      <c r="P486" s="182"/>
      <c r="R486" s="180"/>
      <c r="U486" s="180"/>
      <c r="X486" s="180"/>
    </row>
    <row r="487" spans="2:24" s="79" customFormat="1">
      <c r="B487" s="180"/>
      <c r="C487" s="180"/>
      <c r="D487" s="180"/>
      <c r="E487" s="180"/>
      <c r="G487" s="180"/>
      <c r="J487" s="180"/>
      <c r="M487" s="180"/>
      <c r="O487" s="180"/>
      <c r="P487" s="182"/>
      <c r="R487" s="180"/>
      <c r="U487" s="180"/>
      <c r="X487" s="180"/>
    </row>
    <row r="488" spans="2:24" s="79" customFormat="1">
      <c r="B488" s="180"/>
      <c r="C488" s="180"/>
      <c r="D488" s="180"/>
      <c r="E488" s="180"/>
      <c r="G488" s="180"/>
      <c r="J488" s="180"/>
      <c r="M488" s="180"/>
      <c r="O488" s="180"/>
      <c r="P488" s="182"/>
      <c r="R488" s="180"/>
      <c r="U488" s="180"/>
      <c r="X488" s="180"/>
    </row>
    <row r="489" spans="2:24" s="79" customFormat="1">
      <c r="B489" s="180"/>
      <c r="C489" s="180"/>
      <c r="D489" s="180"/>
      <c r="E489" s="180"/>
      <c r="G489" s="180"/>
      <c r="J489" s="180"/>
      <c r="M489" s="180"/>
      <c r="O489" s="180"/>
      <c r="P489" s="182"/>
      <c r="R489" s="180"/>
      <c r="U489" s="180"/>
      <c r="X489" s="180"/>
    </row>
    <row r="490" spans="2:24" s="79" customFormat="1">
      <c r="B490" s="180"/>
      <c r="C490" s="180"/>
      <c r="D490" s="180"/>
      <c r="E490" s="180"/>
      <c r="G490" s="180"/>
      <c r="J490" s="180"/>
      <c r="M490" s="180"/>
      <c r="O490" s="180"/>
      <c r="P490" s="182"/>
      <c r="R490" s="180"/>
      <c r="U490" s="180"/>
      <c r="X490" s="180"/>
    </row>
    <row r="491" spans="2:24" s="79" customFormat="1">
      <c r="B491" s="180"/>
      <c r="C491" s="180"/>
      <c r="D491" s="180"/>
      <c r="E491" s="180"/>
      <c r="G491" s="180"/>
      <c r="J491" s="180"/>
      <c r="M491" s="180"/>
      <c r="O491" s="180"/>
      <c r="P491" s="182"/>
      <c r="R491" s="180"/>
      <c r="U491" s="180"/>
      <c r="X491" s="180"/>
    </row>
    <row r="492" spans="2:24" s="79" customFormat="1">
      <c r="B492" s="180"/>
      <c r="C492" s="180"/>
      <c r="D492" s="180"/>
      <c r="E492" s="180"/>
      <c r="G492" s="180"/>
      <c r="J492" s="180"/>
      <c r="M492" s="180"/>
      <c r="O492" s="180"/>
      <c r="P492" s="182"/>
      <c r="R492" s="180"/>
      <c r="U492" s="180"/>
      <c r="X492" s="180"/>
    </row>
    <row r="493" spans="2:24" s="79" customFormat="1">
      <c r="B493" s="180"/>
      <c r="C493" s="180"/>
      <c r="D493" s="180"/>
      <c r="E493" s="180"/>
      <c r="G493" s="180"/>
      <c r="J493" s="180"/>
      <c r="M493" s="180"/>
      <c r="O493" s="180"/>
      <c r="P493" s="182"/>
      <c r="R493" s="180"/>
      <c r="U493" s="180"/>
      <c r="X493" s="180"/>
    </row>
    <row r="494" spans="2:24" s="79" customFormat="1">
      <c r="B494" s="180"/>
      <c r="C494" s="180"/>
      <c r="D494" s="180"/>
      <c r="E494" s="180"/>
      <c r="G494" s="180"/>
      <c r="J494" s="180"/>
      <c r="M494" s="180"/>
      <c r="O494" s="180"/>
      <c r="P494" s="182"/>
      <c r="R494" s="180"/>
      <c r="U494" s="180"/>
      <c r="X494" s="180"/>
    </row>
    <row r="495" spans="2:24" s="79" customFormat="1">
      <c r="B495" s="180"/>
      <c r="C495" s="180"/>
      <c r="D495" s="180"/>
      <c r="E495" s="180"/>
      <c r="G495" s="180"/>
      <c r="J495" s="180"/>
      <c r="M495" s="180"/>
      <c r="O495" s="180"/>
      <c r="P495" s="182"/>
      <c r="R495" s="180"/>
      <c r="U495" s="180"/>
      <c r="X495" s="180"/>
    </row>
    <row r="496" spans="2:24" s="79" customFormat="1">
      <c r="B496" s="180"/>
      <c r="C496" s="180"/>
      <c r="D496" s="180"/>
      <c r="E496" s="180"/>
      <c r="G496" s="180"/>
      <c r="J496" s="180"/>
      <c r="M496" s="180"/>
      <c r="O496" s="180"/>
      <c r="P496" s="182"/>
      <c r="R496" s="180"/>
      <c r="U496" s="180"/>
      <c r="X496" s="180"/>
    </row>
    <row r="497" spans="2:24" s="79" customFormat="1">
      <c r="B497" s="180"/>
      <c r="C497" s="180"/>
      <c r="D497" s="180"/>
      <c r="E497" s="180"/>
      <c r="G497" s="180"/>
      <c r="J497" s="180"/>
      <c r="M497" s="180"/>
      <c r="O497" s="180"/>
      <c r="P497" s="182"/>
      <c r="R497" s="180"/>
      <c r="U497" s="180"/>
      <c r="X497" s="180"/>
    </row>
    <row r="498" spans="2:24" s="79" customFormat="1">
      <c r="B498" s="180"/>
      <c r="C498" s="180"/>
      <c r="D498" s="180"/>
      <c r="E498" s="180"/>
      <c r="G498" s="180"/>
      <c r="J498" s="180"/>
      <c r="M498" s="180"/>
      <c r="O498" s="180"/>
      <c r="P498" s="182"/>
      <c r="R498" s="180"/>
      <c r="U498" s="180"/>
      <c r="X498" s="180"/>
    </row>
    <row r="499" spans="2:24" s="79" customFormat="1">
      <c r="B499" s="180"/>
      <c r="C499" s="180"/>
      <c r="D499" s="180"/>
      <c r="E499" s="180"/>
      <c r="G499" s="180"/>
      <c r="J499" s="180"/>
      <c r="M499" s="180"/>
      <c r="O499" s="180"/>
      <c r="P499" s="182"/>
      <c r="R499" s="180"/>
      <c r="U499" s="180"/>
      <c r="X499" s="180"/>
    </row>
    <row r="500" spans="2:24" s="79" customFormat="1">
      <c r="B500" s="180"/>
      <c r="C500" s="180"/>
      <c r="D500" s="180"/>
      <c r="E500" s="180"/>
      <c r="G500" s="180"/>
      <c r="J500" s="180"/>
      <c r="M500" s="180"/>
      <c r="O500" s="180"/>
      <c r="P500" s="182"/>
      <c r="R500" s="180"/>
      <c r="U500" s="180"/>
      <c r="X500" s="180"/>
    </row>
    <row r="501" spans="2:24" s="79" customFormat="1">
      <c r="B501" s="180"/>
      <c r="C501" s="180"/>
      <c r="D501" s="180"/>
      <c r="E501" s="180"/>
      <c r="G501" s="180"/>
      <c r="J501" s="180"/>
      <c r="M501" s="180"/>
      <c r="O501" s="180"/>
      <c r="P501" s="182"/>
      <c r="R501" s="180"/>
      <c r="U501" s="180"/>
      <c r="X501" s="180"/>
    </row>
    <row r="502" spans="2:24" s="79" customFormat="1">
      <c r="B502" s="180"/>
      <c r="C502" s="180"/>
      <c r="D502" s="180"/>
      <c r="E502" s="180"/>
      <c r="G502" s="180"/>
      <c r="J502" s="180"/>
      <c r="M502" s="180"/>
      <c r="O502" s="180"/>
      <c r="P502" s="182"/>
      <c r="R502" s="180"/>
      <c r="U502" s="180"/>
      <c r="X502" s="180"/>
    </row>
    <row r="503" spans="2:24" s="79" customFormat="1">
      <c r="B503" s="180"/>
      <c r="C503" s="180"/>
      <c r="D503" s="180"/>
      <c r="E503" s="180"/>
      <c r="G503" s="180"/>
      <c r="J503" s="180"/>
      <c r="M503" s="180"/>
      <c r="O503" s="180"/>
      <c r="P503" s="182"/>
      <c r="R503" s="180"/>
      <c r="U503" s="180"/>
      <c r="X503" s="180"/>
    </row>
    <row r="504" spans="2:24" s="79" customFormat="1">
      <c r="B504" s="180"/>
      <c r="C504" s="180"/>
      <c r="D504" s="180"/>
      <c r="E504" s="180"/>
      <c r="G504" s="180"/>
      <c r="J504" s="180"/>
      <c r="M504" s="180"/>
      <c r="O504" s="180"/>
      <c r="P504" s="182"/>
      <c r="R504" s="180"/>
      <c r="U504" s="180"/>
      <c r="X504" s="180"/>
    </row>
    <row r="505" spans="2:24" s="79" customFormat="1">
      <c r="B505" s="180"/>
      <c r="C505" s="180"/>
      <c r="D505" s="180"/>
      <c r="E505" s="180"/>
      <c r="G505" s="180"/>
      <c r="J505" s="180"/>
      <c r="M505" s="180"/>
      <c r="O505" s="180"/>
      <c r="P505" s="182"/>
      <c r="R505" s="180"/>
      <c r="U505" s="180"/>
      <c r="X505" s="180"/>
    </row>
    <row r="506" spans="2:24" s="79" customFormat="1">
      <c r="B506" s="180"/>
      <c r="C506" s="180"/>
      <c r="D506" s="180"/>
      <c r="E506" s="180"/>
      <c r="G506" s="180"/>
      <c r="J506" s="180"/>
      <c r="M506" s="180"/>
      <c r="O506" s="180"/>
      <c r="P506" s="182"/>
      <c r="R506" s="180"/>
      <c r="U506" s="180"/>
      <c r="X506" s="180"/>
    </row>
    <row r="507" spans="2:24" s="79" customFormat="1">
      <c r="B507" s="180"/>
      <c r="C507" s="180"/>
      <c r="D507" s="180"/>
      <c r="E507" s="180"/>
      <c r="G507" s="180"/>
      <c r="J507" s="180"/>
      <c r="M507" s="180"/>
      <c r="O507" s="180"/>
      <c r="P507" s="182"/>
      <c r="R507" s="180"/>
      <c r="U507" s="180"/>
      <c r="X507" s="180"/>
    </row>
    <row r="508" spans="2:24" s="79" customFormat="1">
      <c r="B508" s="180"/>
      <c r="C508" s="180"/>
      <c r="D508" s="180"/>
      <c r="E508" s="180"/>
      <c r="G508" s="180"/>
      <c r="J508" s="180"/>
      <c r="M508" s="180"/>
      <c r="O508" s="180"/>
      <c r="P508" s="182"/>
      <c r="R508" s="180"/>
      <c r="U508" s="180"/>
      <c r="X508" s="180"/>
    </row>
    <row r="509" spans="2:24" s="79" customFormat="1">
      <c r="B509" s="180"/>
      <c r="C509" s="180"/>
      <c r="D509" s="180"/>
      <c r="E509" s="180"/>
      <c r="G509" s="180"/>
      <c r="J509" s="180"/>
      <c r="M509" s="180"/>
      <c r="O509" s="180"/>
      <c r="P509" s="182"/>
      <c r="R509" s="180"/>
      <c r="U509" s="180"/>
      <c r="X509" s="180"/>
    </row>
    <row r="510" spans="2:24" s="79" customFormat="1">
      <c r="B510" s="180"/>
      <c r="C510" s="180"/>
      <c r="D510" s="180"/>
      <c r="E510" s="180"/>
      <c r="G510" s="180"/>
      <c r="J510" s="180"/>
      <c r="M510" s="180"/>
      <c r="O510" s="180"/>
      <c r="P510" s="182"/>
      <c r="R510" s="180"/>
      <c r="U510" s="180"/>
      <c r="X510" s="180"/>
    </row>
    <row r="511" spans="2:24" s="79" customFormat="1">
      <c r="B511" s="180"/>
      <c r="C511" s="180"/>
      <c r="D511" s="180"/>
      <c r="E511" s="180"/>
      <c r="G511" s="180"/>
      <c r="J511" s="180"/>
      <c r="M511" s="180"/>
      <c r="O511" s="180"/>
      <c r="P511" s="182"/>
      <c r="R511" s="180"/>
      <c r="U511" s="180"/>
      <c r="X511" s="180"/>
    </row>
    <row r="512" spans="2:24" s="79" customFormat="1">
      <c r="B512" s="180"/>
      <c r="C512" s="180"/>
      <c r="D512" s="180"/>
      <c r="E512" s="180"/>
      <c r="G512" s="180"/>
      <c r="J512" s="180"/>
      <c r="M512" s="180"/>
      <c r="O512" s="180"/>
      <c r="P512" s="182"/>
      <c r="R512" s="180"/>
      <c r="U512" s="180"/>
      <c r="X512" s="180"/>
    </row>
    <row r="513" spans="2:24" s="79" customFormat="1">
      <c r="B513" s="180"/>
      <c r="C513" s="180"/>
      <c r="D513" s="180"/>
      <c r="E513" s="180"/>
      <c r="G513" s="180"/>
      <c r="J513" s="180"/>
      <c r="M513" s="180"/>
      <c r="O513" s="180"/>
      <c r="P513" s="182"/>
      <c r="R513" s="180"/>
      <c r="U513" s="180"/>
      <c r="X513" s="180"/>
    </row>
    <row r="514" spans="2:24" s="79" customFormat="1">
      <c r="B514" s="180"/>
      <c r="C514" s="180"/>
      <c r="D514" s="180"/>
      <c r="E514" s="180"/>
      <c r="G514" s="180"/>
      <c r="J514" s="180"/>
      <c r="M514" s="180"/>
      <c r="O514" s="180"/>
      <c r="P514" s="182"/>
      <c r="R514" s="180"/>
      <c r="U514" s="180"/>
      <c r="X514" s="180"/>
    </row>
    <row r="515" spans="2:24" s="79" customFormat="1">
      <c r="B515" s="180"/>
      <c r="C515" s="180"/>
      <c r="D515" s="180"/>
      <c r="E515" s="180"/>
      <c r="G515" s="180"/>
      <c r="J515" s="180"/>
      <c r="M515" s="180"/>
      <c r="O515" s="180"/>
      <c r="P515" s="182"/>
      <c r="R515" s="180"/>
      <c r="U515" s="180"/>
      <c r="X515" s="180"/>
    </row>
    <row r="516" spans="2:24" s="79" customFormat="1">
      <c r="B516" s="180"/>
      <c r="C516" s="180"/>
      <c r="D516" s="180"/>
      <c r="E516" s="180"/>
      <c r="G516" s="180"/>
      <c r="J516" s="180"/>
      <c r="M516" s="180"/>
      <c r="O516" s="180"/>
      <c r="P516" s="182"/>
      <c r="R516" s="180"/>
      <c r="U516" s="180"/>
      <c r="X516" s="180"/>
    </row>
    <row r="517" spans="2:24" s="79" customFormat="1">
      <c r="B517" s="180"/>
      <c r="C517" s="180"/>
      <c r="D517" s="180"/>
      <c r="E517" s="180"/>
      <c r="G517" s="180"/>
      <c r="J517" s="180"/>
      <c r="M517" s="180"/>
      <c r="O517" s="180"/>
      <c r="P517" s="182"/>
      <c r="R517" s="180"/>
      <c r="U517" s="180"/>
      <c r="X517" s="180"/>
    </row>
    <row r="518" spans="2:24" s="79" customFormat="1">
      <c r="B518" s="180"/>
      <c r="C518" s="180"/>
      <c r="D518" s="180"/>
      <c r="E518" s="180"/>
      <c r="G518" s="180"/>
      <c r="J518" s="180"/>
      <c r="M518" s="180"/>
      <c r="O518" s="180"/>
      <c r="P518" s="182"/>
      <c r="R518" s="180"/>
      <c r="U518" s="180"/>
      <c r="X518" s="180"/>
    </row>
    <row r="519" spans="2:24" s="79" customFormat="1">
      <c r="B519" s="180"/>
      <c r="C519" s="180"/>
      <c r="D519" s="180"/>
      <c r="E519" s="180"/>
      <c r="G519" s="180"/>
      <c r="J519" s="180"/>
      <c r="M519" s="180"/>
      <c r="O519" s="180"/>
      <c r="P519" s="182"/>
      <c r="R519" s="180"/>
      <c r="U519" s="180"/>
      <c r="X519" s="180"/>
    </row>
    <row r="520" spans="2:24" s="79" customFormat="1">
      <c r="B520" s="180"/>
      <c r="C520" s="180"/>
      <c r="D520" s="180"/>
      <c r="E520" s="180"/>
      <c r="G520" s="180"/>
      <c r="J520" s="180"/>
      <c r="M520" s="180"/>
      <c r="O520" s="180"/>
      <c r="P520" s="182"/>
      <c r="R520" s="180"/>
      <c r="U520" s="180"/>
      <c r="X520" s="180"/>
    </row>
    <row r="521" spans="2:24" s="79" customFormat="1">
      <c r="B521" s="180"/>
      <c r="C521" s="180"/>
      <c r="D521" s="180"/>
      <c r="E521" s="180"/>
      <c r="G521" s="180"/>
      <c r="J521" s="180"/>
      <c r="M521" s="180"/>
      <c r="O521" s="180"/>
      <c r="P521" s="182"/>
      <c r="R521" s="180"/>
      <c r="U521" s="180"/>
      <c r="X521" s="180"/>
    </row>
    <row r="522" spans="2:24" s="79" customFormat="1">
      <c r="B522" s="180"/>
      <c r="C522" s="180"/>
      <c r="D522" s="180"/>
      <c r="E522" s="180"/>
      <c r="G522" s="180"/>
      <c r="J522" s="180"/>
      <c r="M522" s="180"/>
      <c r="O522" s="180"/>
      <c r="P522" s="182"/>
      <c r="R522" s="180"/>
      <c r="U522" s="180"/>
      <c r="X522" s="180"/>
    </row>
    <row r="523" spans="2:24" s="79" customFormat="1">
      <c r="B523" s="180"/>
      <c r="C523" s="180"/>
      <c r="D523" s="180"/>
      <c r="E523" s="180"/>
      <c r="G523" s="180"/>
      <c r="J523" s="180"/>
      <c r="M523" s="180"/>
      <c r="O523" s="180"/>
      <c r="P523" s="182"/>
      <c r="R523" s="180"/>
      <c r="U523" s="180"/>
      <c r="X523" s="180"/>
    </row>
    <row r="524" spans="2:24" s="79" customFormat="1">
      <c r="B524" s="180"/>
      <c r="C524" s="180"/>
      <c r="D524" s="180"/>
      <c r="E524" s="180"/>
      <c r="G524" s="180"/>
      <c r="J524" s="180"/>
      <c r="M524" s="180"/>
      <c r="O524" s="180"/>
      <c r="P524" s="182"/>
      <c r="R524" s="180"/>
      <c r="U524" s="180"/>
      <c r="X524" s="180"/>
    </row>
    <row r="525" spans="2:24" s="79" customFormat="1">
      <c r="B525" s="180"/>
      <c r="C525" s="180"/>
      <c r="D525" s="180"/>
      <c r="E525" s="180"/>
      <c r="G525" s="180"/>
      <c r="J525" s="180"/>
      <c r="M525" s="180"/>
      <c r="O525" s="180"/>
      <c r="P525" s="182"/>
      <c r="R525" s="180"/>
      <c r="U525" s="180"/>
      <c r="X525" s="180"/>
    </row>
    <row r="526" spans="2:24" s="79" customFormat="1">
      <c r="B526" s="180"/>
      <c r="C526" s="180"/>
      <c r="D526" s="180"/>
      <c r="E526" s="180"/>
      <c r="G526" s="180"/>
      <c r="J526" s="180"/>
      <c r="M526" s="180"/>
      <c r="O526" s="180"/>
      <c r="P526" s="182"/>
      <c r="R526" s="180"/>
      <c r="U526" s="180"/>
      <c r="X526" s="180"/>
    </row>
    <row r="527" spans="2:24" s="79" customFormat="1">
      <c r="B527" s="180"/>
      <c r="C527" s="180"/>
      <c r="D527" s="180"/>
      <c r="E527" s="180"/>
      <c r="G527" s="180"/>
      <c r="J527" s="180"/>
      <c r="M527" s="180"/>
      <c r="O527" s="180"/>
      <c r="P527" s="182"/>
      <c r="R527" s="180"/>
      <c r="U527" s="180"/>
      <c r="X527" s="180"/>
    </row>
    <row r="528" spans="2:24" s="79" customFormat="1">
      <c r="B528" s="180"/>
      <c r="C528" s="180"/>
      <c r="D528" s="180"/>
      <c r="E528" s="180"/>
      <c r="G528" s="180"/>
      <c r="J528" s="180"/>
      <c r="M528" s="180"/>
      <c r="O528" s="180"/>
      <c r="P528" s="182"/>
      <c r="R528" s="180"/>
      <c r="U528" s="180"/>
      <c r="X528" s="180"/>
    </row>
    <row r="529" spans="2:24" s="79" customFormat="1">
      <c r="B529" s="180"/>
      <c r="C529" s="180"/>
      <c r="D529" s="180"/>
      <c r="E529" s="180"/>
      <c r="G529" s="180"/>
      <c r="J529" s="180"/>
      <c r="M529" s="180"/>
      <c r="O529" s="180"/>
      <c r="P529" s="182"/>
      <c r="R529" s="180"/>
      <c r="U529" s="180"/>
      <c r="X529" s="180"/>
    </row>
    <row r="530" spans="2:24" s="79" customFormat="1">
      <c r="B530" s="180"/>
      <c r="C530" s="180"/>
      <c r="D530" s="180"/>
      <c r="E530" s="180"/>
      <c r="G530" s="180"/>
      <c r="J530" s="180"/>
      <c r="M530" s="180"/>
      <c r="O530" s="180"/>
      <c r="P530" s="182"/>
      <c r="R530" s="180"/>
      <c r="U530" s="180"/>
      <c r="X530" s="180"/>
    </row>
    <row r="531" spans="2:24" s="79" customFormat="1">
      <c r="B531" s="180"/>
      <c r="C531" s="180"/>
      <c r="D531" s="180"/>
      <c r="E531" s="180"/>
      <c r="G531" s="180"/>
      <c r="J531" s="180"/>
      <c r="M531" s="180"/>
      <c r="O531" s="180"/>
      <c r="P531" s="182"/>
      <c r="R531" s="180"/>
      <c r="U531" s="180"/>
      <c r="X531" s="180"/>
    </row>
    <row r="532" spans="2:24" s="79" customFormat="1">
      <c r="B532" s="180"/>
      <c r="C532" s="180"/>
      <c r="D532" s="180"/>
      <c r="E532" s="180"/>
      <c r="G532" s="180"/>
      <c r="J532" s="180"/>
      <c r="M532" s="180"/>
      <c r="O532" s="180"/>
      <c r="P532" s="182"/>
      <c r="R532" s="180"/>
      <c r="U532" s="180"/>
      <c r="X532" s="180"/>
    </row>
    <row r="533" spans="2:24" s="79" customFormat="1">
      <c r="B533" s="180"/>
      <c r="C533" s="180"/>
      <c r="D533" s="180"/>
      <c r="E533" s="180"/>
      <c r="G533" s="180"/>
      <c r="J533" s="180"/>
      <c r="M533" s="180"/>
      <c r="O533" s="180"/>
      <c r="P533" s="182"/>
      <c r="R533" s="180"/>
      <c r="U533" s="180"/>
      <c r="X533" s="180"/>
    </row>
    <row r="534" spans="2:24" s="79" customFormat="1">
      <c r="B534" s="180"/>
      <c r="C534" s="180"/>
      <c r="D534" s="180"/>
      <c r="E534" s="180"/>
      <c r="G534" s="180"/>
      <c r="J534" s="180"/>
      <c r="M534" s="180"/>
      <c r="O534" s="180"/>
      <c r="P534" s="182"/>
      <c r="R534" s="180"/>
      <c r="U534" s="180"/>
      <c r="X534" s="180"/>
    </row>
    <row r="535" spans="2:24" s="79" customFormat="1">
      <c r="B535" s="180"/>
      <c r="C535" s="180"/>
      <c r="D535" s="180"/>
      <c r="E535" s="180"/>
      <c r="G535" s="180"/>
      <c r="J535" s="180"/>
      <c r="M535" s="180"/>
      <c r="O535" s="180"/>
      <c r="P535" s="182"/>
      <c r="R535" s="180"/>
      <c r="U535" s="180"/>
      <c r="X535" s="180"/>
    </row>
    <row r="536" spans="2:24" s="79" customFormat="1">
      <c r="B536" s="180"/>
      <c r="C536" s="180"/>
      <c r="D536" s="180"/>
      <c r="E536" s="180"/>
      <c r="G536" s="180"/>
      <c r="J536" s="180"/>
      <c r="M536" s="180"/>
      <c r="O536" s="180"/>
      <c r="P536" s="182"/>
      <c r="R536" s="180"/>
      <c r="U536" s="180"/>
      <c r="X536" s="180"/>
    </row>
    <row r="537" spans="2:24" s="79" customFormat="1">
      <c r="B537" s="180"/>
      <c r="C537" s="180"/>
      <c r="D537" s="180"/>
      <c r="E537" s="180"/>
      <c r="G537" s="180"/>
      <c r="J537" s="180"/>
      <c r="M537" s="180"/>
      <c r="O537" s="180"/>
      <c r="P537" s="182"/>
      <c r="R537" s="180"/>
      <c r="U537" s="180"/>
      <c r="X537" s="180"/>
    </row>
    <row r="538" spans="2:24" s="79" customFormat="1">
      <c r="B538" s="180"/>
      <c r="C538" s="180"/>
      <c r="D538" s="180"/>
      <c r="E538" s="180"/>
      <c r="G538" s="180"/>
      <c r="J538" s="180"/>
      <c r="M538" s="180"/>
      <c r="O538" s="180"/>
      <c r="P538" s="182"/>
      <c r="R538" s="180"/>
      <c r="U538" s="180"/>
      <c r="X538" s="180"/>
    </row>
    <row r="539" spans="2:24" s="79" customFormat="1">
      <c r="B539" s="180"/>
      <c r="C539" s="180"/>
      <c r="D539" s="180"/>
      <c r="E539" s="180"/>
      <c r="G539" s="180"/>
      <c r="J539" s="180"/>
      <c r="M539" s="180"/>
      <c r="O539" s="180"/>
      <c r="P539" s="182"/>
      <c r="R539" s="180"/>
      <c r="U539" s="180"/>
      <c r="X539" s="180"/>
    </row>
    <row r="540" spans="2:24" s="79" customFormat="1">
      <c r="B540" s="180"/>
      <c r="C540" s="180"/>
      <c r="D540" s="180"/>
      <c r="E540" s="180"/>
      <c r="G540" s="180"/>
      <c r="J540" s="180"/>
      <c r="M540" s="180"/>
      <c r="O540" s="180"/>
      <c r="P540" s="182"/>
      <c r="R540" s="180"/>
      <c r="U540" s="180"/>
      <c r="X540" s="180"/>
    </row>
    <row r="541" spans="2:24" s="79" customFormat="1">
      <c r="B541" s="180"/>
      <c r="C541" s="180"/>
      <c r="D541" s="180"/>
      <c r="E541" s="180"/>
      <c r="G541" s="180"/>
      <c r="J541" s="180"/>
      <c r="M541" s="180"/>
      <c r="O541" s="180"/>
      <c r="P541" s="182"/>
      <c r="R541" s="180"/>
      <c r="U541" s="180"/>
      <c r="X541" s="180"/>
    </row>
    <row r="542" spans="2:24" s="79" customFormat="1">
      <c r="B542" s="180"/>
      <c r="C542" s="180"/>
      <c r="D542" s="180"/>
      <c r="E542" s="180"/>
      <c r="G542" s="180"/>
      <c r="J542" s="180"/>
      <c r="M542" s="180"/>
      <c r="O542" s="180"/>
      <c r="P542" s="182"/>
      <c r="R542" s="180"/>
      <c r="U542" s="180"/>
      <c r="X542" s="180"/>
    </row>
    <row r="543" spans="2:24" s="79" customFormat="1">
      <c r="B543" s="180"/>
      <c r="C543" s="180"/>
      <c r="D543" s="180"/>
      <c r="E543" s="180"/>
      <c r="G543" s="180"/>
      <c r="J543" s="180"/>
      <c r="M543" s="180"/>
      <c r="O543" s="180"/>
      <c r="P543" s="182"/>
      <c r="R543" s="180"/>
      <c r="U543" s="180"/>
      <c r="X543" s="180"/>
    </row>
    <row r="544" spans="2:24" s="79" customFormat="1">
      <c r="B544" s="180"/>
      <c r="C544" s="180"/>
      <c r="D544" s="180"/>
      <c r="E544" s="180"/>
      <c r="G544" s="180"/>
      <c r="J544" s="180"/>
      <c r="M544" s="180"/>
      <c r="O544" s="180"/>
      <c r="P544" s="182"/>
      <c r="R544" s="180"/>
      <c r="U544" s="180"/>
      <c r="X544" s="180"/>
    </row>
    <row r="545" spans="2:24" s="79" customFormat="1">
      <c r="B545" s="180"/>
      <c r="C545" s="180"/>
      <c r="D545" s="180"/>
      <c r="E545" s="180"/>
      <c r="G545" s="180"/>
      <c r="J545" s="180"/>
      <c r="M545" s="180"/>
      <c r="O545" s="180"/>
      <c r="P545" s="182"/>
      <c r="R545" s="180"/>
      <c r="U545" s="180"/>
      <c r="X545" s="180"/>
    </row>
    <row r="546" spans="2:24" s="79" customFormat="1">
      <c r="B546" s="180"/>
      <c r="C546" s="180"/>
      <c r="D546" s="180"/>
      <c r="E546" s="180"/>
      <c r="G546" s="180"/>
      <c r="J546" s="180"/>
      <c r="M546" s="180"/>
      <c r="O546" s="180"/>
      <c r="P546" s="182"/>
      <c r="R546" s="180"/>
      <c r="U546" s="180"/>
      <c r="X546" s="180"/>
    </row>
    <row r="547" spans="2:24" s="79" customFormat="1">
      <c r="B547" s="180"/>
      <c r="C547" s="180"/>
      <c r="D547" s="180"/>
      <c r="E547" s="180"/>
      <c r="G547" s="180"/>
      <c r="J547" s="180"/>
      <c r="M547" s="180"/>
      <c r="O547" s="180"/>
      <c r="P547" s="182"/>
      <c r="R547" s="180"/>
      <c r="U547" s="180"/>
      <c r="X547" s="180"/>
    </row>
    <row r="548" spans="2:24" s="79" customFormat="1">
      <c r="B548" s="180"/>
      <c r="C548" s="180"/>
      <c r="D548" s="180"/>
      <c r="E548" s="180"/>
      <c r="G548" s="180"/>
      <c r="J548" s="180"/>
      <c r="M548" s="180"/>
      <c r="O548" s="180"/>
      <c r="P548" s="182"/>
      <c r="R548" s="180"/>
      <c r="U548" s="180"/>
      <c r="X548" s="180"/>
    </row>
    <row r="549" spans="2:24" s="79" customFormat="1">
      <c r="B549" s="180"/>
      <c r="C549" s="180"/>
      <c r="D549" s="180"/>
      <c r="E549" s="180"/>
      <c r="G549" s="180"/>
      <c r="J549" s="180"/>
      <c r="M549" s="180"/>
      <c r="O549" s="180"/>
      <c r="P549" s="182"/>
      <c r="R549" s="180"/>
      <c r="U549" s="180"/>
      <c r="X549" s="180"/>
    </row>
    <row r="550" spans="2:24" s="79" customFormat="1">
      <c r="B550" s="180"/>
      <c r="C550" s="180"/>
      <c r="D550" s="180"/>
      <c r="E550" s="180"/>
      <c r="G550" s="180"/>
      <c r="J550" s="180"/>
      <c r="M550" s="180"/>
      <c r="O550" s="180"/>
      <c r="P550" s="182"/>
      <c r="R550" s="180"/>
      <c r="U550" s="180"/>
      <c r="X550" s="180"/>
    </row>
    <row r="551" spans="2:24" s="79" customFormat="1">
      <c r="B551" s="180"/>
      <c r="C551" s="180"/>
      <c r="D551" s="180"/>
      <c r="E551" s="180"/>
      <c r="G551" s="180"/>
      <c r="J551" s="180"/>
      <c r="M551" s="180"/>
      <c r="O551" s="180"/>
      <c r="P551" s="182"/>
      <c r="R551" s="180"/>
      <c r="U551" s="180"/>
      <c r="X551" s="180"/>
    </row>
    <row r="552" spans="2:24" s="79" customFormat="1">
      <c r="B552" s="180"/>
      <c r="C552" s="180"/>
      <c r="D552" s="180"/>
      <c r="E552" s="180"/>
      <c r="G552" s="180"/>
      <c r="J552" s="180"/>
      <c r="M552" s="180"/>
      <c r="O552" s="180"/>
      <c r="P552" s="182"/>
      <c r="R552" s="180"/>
      <c r="U552" s="180"/>
      <c r="X552" s="180"/>
    </row>
    <row r="553" spans="2:24" s="79" customFormat="1">
      <c r="B553" s="180"/>
      <c r="C553" s="180"/>
      <c r="D553" s="180"/>
      <c r="E553" s="180"/>
      <c r="G553" s="180"/>
      <c r="J553" s="180"/>
      <c r="M553" s="180"/>
      <c r="O553" s="180"/>
      <c r="P553" s="182"/>
      <c r="R553" s="180"/>
      <c r="U553" s="180"/>
      <c r="X553" s="180"/>
    </row>
    <row r="554" spans="2:24" s="79" customFormat="1">
      <c r="B554" s="180"/>
      <c r="C554" s="180"/>
      <c r="D554" s="180"/>
      <c r="E554" s="180"/>
      <c r="G554" s="180"/>
      <c r="J554" s="180"/>
      <c r="M554" s="180"/>
      <c r="O554" s="180"/>
      <c r="P554" s="182"/>
      <c r="R554" s="180"/>
      <c r="U554" s="180"/>
      <c r="X554" s="180"/>
    </row>
    <row r="555" spans="2:24" s="79" customFormat="1">
      <c r="B555" s="180"/>
      <c r="C555" s="180"/>
      <c r="D555" s="180"/>
      <c r="E555" s="180"/>
      <c r="G555" s="180"/>
      <c r="J555" s="180"/>
      <c r="M555" s="180"/>
      <c r="O555" s="180"/>
      <c r="P555" s="182"/>
      <c r="R555" s="180"/>
      <c r="U555" s="180"/>
      <c r="X555" s="180"/>
    </row>
    <row r="556" spans="2:24" s="79" customFormat="1">
      <c r="B556" s="180"/>
      <c r="C556" s="180"/>
      <c r="D556" s="180"/>
      <c r="E556" s="180"/>
      <c r="G556" s="180"/>
      <c r="J556" s="180"/>
      <c r="M556" s="180"/>
      <c r="O556" s="180"/>
      <c r="P556" s="182"/>
      <c r="R556" s="180"/>
      <c r="U556" s="180"/>
      <c r="X556" s="180"/>
    </row>
    <row r="557" spans="2:24" s="79" customFormat="1">
      <c r="B557" s="180"/>
      <c r="C557" s="180"/>
      <c r="D557" s="180"/>
      <c r="E557" s="180"/>
      <c r="G557" s="180"/>
      <c r="J557" s="180"/>
      <c r="M557" s="180"/>
      <c r="O557" s="180"/>
      <c r="P557" s="182"/>
      <c r="R557" s="180"/>
      <c r="U557" s="180"/>
      <c r="X557" s="180"/>
    </row>
    <row r="558" spans="2:24" s="79" customFormat="1">
      <c r="B558" s="180"/>
      <c r="C558" s="180"/>
      <c r="D558" s="180"/>
      <c r="E558" s="180"/>
      <c r="G558" s="180"/>
      <c r="J558" s="180"/>
      <c r="M558" s="180"/>
      <c r="O558" s="180"/>
      <c r="P558" s="182"/>
      <c r="R558" s="180"/>
      <c r="U558" s="180"/>
      <c r="X558" s="180"/>
    </row>
    <row r="559" spans="2:24" s="79" customFormat="1">
      <c r="B559" s="180"/>
      <c r="C559" s="180"/>
      <c r="D559" s="180"/>
      <c r="E559" s="180"/>
      <c r="G559" s="180"/>
      <c r="J559" s="180"/>
      <c r="M559" s="180"/>
      <c r="O559" s="180"/>
      <c r="P559" s="182"/>
      <c r="R559" s="180"/>
      <c r="U559" s="180"/>
      <c r="X559" s="180"/>
    </row>
    <row r="560" spans="2:24" s="79" customFormat="1">
      <c r="B560" s="180"/>
      <c r="C560" s="180"/>
      <c r="D560" s="180"/>
      <c r="E560" s="180"/>
      <c r="G560" s="180"/>
      <c r="J560" s="180"/>
      <c r="M560" s="180"/>
      <c r="O560" s="180"/>
      <c r="P560" s="182"/>
      <c r="R560" s="180"/>
      <c r="U560" s="180"/>
      <c r="X560" s="180"/>
    </row>
    <row r="561" spans="2:24" s="79" customFormat="1">
      <c r="B561" s="180"/>
      <c r="C561" s="180"/>
      <c r="D561" s="180"/>
      <c r="E561" s="180"/>
      <c r="G561" s="180"/>
      <c r="J561" s="180"/>
      <c r="M561" s="180"/>
      <c r="O561" s="180"/>
      <c r="P561" s="182"/>
      <c r="R561" s="180"/>
      <c r="U561" s="180"/>
      <c r="X561" s="180"/>
    </row>
    <row r="562" spans="2:24" s="79" customFormat="1">
      <c r="B562" s="180"/>
      <c r="C562" s="180"/>
      <c r="D562" s="180"/>
      <c r="E562" s="180"/>
      <c r="G562" s="180"/>
      <c r="J562" s="180"/>
      <c r="M562" s="180"/>
      <c r="O562" s="180"/>
      <c r="P562" s="182"/>
      <c r="R562" s="180"/>
      <c r="U562" s="180"/>
      <c r="X562" s="180"/>
    </row>
    <row r="563" spans="2:24" s="79" customFormat="1">
      <c r="B563" s="180"/>
      <c r="C563" s="180"/>
      <c r="D563" s="180"/>
      <c r="E563" s="180"/>
      <c r="G563" s="180"/>
      <c r="J563" s="180"/>
      <c r="M563" s="180"/>
      <c r="O563" s="180"/>
      <c r="P563" s="182"/>
      <c r="R563" s="180"/>
      <c r="U563" s="180"/>
      <c r="X563" s="180"/>
    </row>
    <row r="564" spans="2:24" s="79" customFormat="1">
      <c r="B564" s="180"/>
      <c r="C564" s="180"/>
      <c r="D564" s="180"/>
      <c r="E564" s="180"/>
      <c r="G564" s="180"/>
      <c r="J564" s="180"/>
      <c r="M564" s="180"/>
      <c r="O564" s="180"/>
      <c r="P564" s="182"/>
      <c r="R564" s="180"/>
      <c r="U564" s="180"/>
      <c r="X564" s="180"/>
    </row>
    <row r="565" spans="2:24" s="79" customFormat="1">
      <c r="B565" s="180"/>
      <c r="C565" s="180"/>
      <c r="D565" s="180"/>
      <c r="E565" s="180"/>
      <c r="G565" s="180"/>
      <c r="J565" s="180"/>
      <c r="M565" s="180"/>
      <c r="O565" s="180"/>
      <c r="P565" s="182"/>
      <c r="R565" s="180"/>
      <c r="U565" s="180"/>
      <c r="X565" s="180"/>
    </row>
    <row r="566" spans="2:24" s="79" customFormat="1">
      <c r="B566" s="180"/>
      <c r="C566" s="180"/>
      <c r="D566" s="180"/>
      <c r="E566" s="180"/>
      <c r="G566" s="180"/>
      <c r="J566" s="180"/>
      <c r="M566" s="180"/>
      <c r="O566" s="180"/>
      <c r="P566" s="182"/>
      <c r="R566" s="180"/>
      <c r="U566" s="180"/>
      <c r="X566" s="180"/>
    </row>
    <row r="567" spans="2:24" s="79" customFormat="1">
      <c r="B567" s="180"/>
      <c r="C567" s="180"/>
      <c r="D567" s="180"/>
      <c r="E567" s="180"/>
      <c r="G567" s="180"/>
      <c r="J567" s="180"/>
      <c r="M567" s="180"/>
      <c r="O567" s="180"/>
      <c r="P567" s="182"/>
      <c r="R567" s="180"/>
      <c r="U567" s="180"/>
      <c r="X567" s="180"/>
    </row>
    <row r="568" spans="2:24" s="79" customFormat="1">
      <c r="B568" s="180"/>
      <c r="C568" s="180"/>
      <c r="D568" s="180"/>
      <c r="E568" s="180"/>
      <c r="G568" s="180"/>
      <c r="J568" s="180"/>
      <c r="M568" s="180"/>
      <c r="O568" s="180"/>
      <c r="P568" s="182"/>
      <c r="R568" s="180"/>
      <c r="U568" s="180"/>
      <c r="X568" s="180"/>
    </row>
    <row r="569" spans="2:24" s="79" customFormat="1">
      <c r="B569" s="180"/>
      <c r="C569" s="180"/>
      <c r="D569" s="180"/>
      <c r="E569" s="180"/>
      <c r="G569" s="180"/>
      <c r="J569" s="180"/>
      <c r="M569" s="180"/>
      <c r="O569" s="180"/>
      <c r="P569" s="182"/>
      <c r="R569" s="180"/>
      <c r="U569" s="180"/>
      <c r="X569" s="180"/>
    </row>
    <row r="570" spans="2:24" s="79" customFormat="1">
      <c r="B570" s="180"/>
      <c r="C570" s="180"/>
      <c r="D570" s="180"/>
      <c r="E570" s="180"/>
      <c r="G570" s="180"/>
      <c r="J570" s="180"/>
      <c r="M570" s="180"/>
      <c r="O570" s="180"/>
      <c r="P570" s="182"/>
      <c r="R570" s="180"/>
      <c r="U570" s="180"/>
      <c r="X570" s="180"/>
    </row>
    <row r="571" spans="2:24" s="79" customFormat="1">
      <c r="B571" s="180"/>
      <c r="C571" s="180"/>
      <c r="D571" s="180"/>
      <c r="E571" s="180"/>
      <c r="G571" s="180"/>
      <c r="J571" s="180"/>
      <c r="M571" s="180"/>
      <c r="O571" s="180"/>
      <c r="P571" s="182"/>
      <c r="R571" s="180"/>
      <c r="U571" s="180"/>
      <c r="X571" s="180"/>
    </row>
    <row r="572" spans="2:24" s="79" customFormat="1">
      <c r="B572" s="180"/>
      <c r="C572" s="180"/>
      <c r="D572" s="180"/>
      <c r="E572" s="180"/>
      <c r="G572" s="180"/>
      <c r="J572" s="180"/>
      <c r="M572" s="180"/>
      <c r="O572" s="180"/>
      <c r="P572" s="182"/>
      <c r="R572" s="180"/>
      <c r="U572" s="180"/>
      <c r="X572" s="180"/>
    </row>
    <row r="573" spans="2:24" s="79" customFormat="1">
      <c r="B573" s="180"/>
      <c r="C573" s="180"/>
      <c r="D573" s="180"/>
      <c r="E573" s="180"/>
      <c r="G573" s="180"/>
      <c r="J573" s="180"/>
      <c r="M573" s="180"/>
      <c r="O573" s="180"/>
      <c r="P573" s="182"/>
      <c r="R573" s="180"/>
      <c r="U573" s="180"/>
      <c r="X573" s="180"/>
    </row>
    <row r="574" spans="2:24" s="79" customFormat="1">
      <c r="B574" s="180"/>
      <c r="C574" s="180"/>
      <c r="D574" s="180"/>
      <c r="E574" s="180"/>
      <c r="G574" s="180"/>
      <c r="J574" s="180"/>
      <c r="M574" s="180"/>
      <c r="O574" s="180"/>
      <c r="P574" s="182"/>
      <c r="R574" s="180"/>
      <c r="U574" s="180"/>
      <c r="X574" s="180"/>
    </row>
    <row r="575" spans="2:24" s="79" customFormat="1">
      <c r="B575" s="180"/>
      <c r="C575" s="180"/>
      <c r="D575" s="180"/>
      <c r="E575" s="180"/>
      <c r="G575" s="180"/>
      <c r="J575" s="180"/>
      <c r="M575" s="180"/>
      <c r="O575" s="180"/>
      <c r="P575" s="182"/>
      <c r="R575" s="180"/>
      <c r="U575" s="180"/>
      <c r="X575" s="180"/>
    </row>
    <row r="576" spans="2:24" s="79" customFormat="1">
      <c r="B576" s="180"/>
      <c r="C576" s="180"/>
      <c r="D576" s="180"/>
      <c r="E576" s="180"/>
      <c r="G576" s="180"/>
      <c r="J576" s="180"/>
      <c r="M576" s="180"/>
      <c r="O576" s="180"/>
      <c r="P576" s="182"/>
      <c r="R576" s="180"/>
      <c r="U576" s="180"/>
      <c r="X576" s="180"/>
    </row>
    <row r="577" spans="2:24" s="79" customFormat="1">
      <c r="B577" s="180"/>
      <c r="C577" s="180"/>
      <c r="D577" s="180"/>
      <c r="E577" s="180"/>
      <c r="G577" s="180"/>
      <c r="J577" s="180"/>
      <c r="M577" s="180"/>
      <c r="O577" s="180"/>
      <c r="P577" s="182"/>
      <c r="R577" s="180"/>
      <c r="U577" s="180"/>
      <c r="X577" s="180"/>
    </row>
    <row r="578" spans="2:24" s="79" customFormat="1">
      <c r="B578" s="180"/>
      <c r="C578" s="180"/>
      <c r="D578" s="180"/>
      <c r="E578" s="180"/>
      <c r="G578" s="180"/>
      <c r="J578" s="180"/>
      <c r="M578" s="180"/>
      <c r="O578" s="180"/>
      <c r="P578" s="182"/>
      <c r="R578" s="180"/>
      <c r="U578" s="180"/>
      <c r="X578" s="180"/>
    </row>
    <row r="579" spans="2:24" s="79" customFormat="1">
      <c r="B579" s="180"/>
      <c r="C579" s="180"/>
      <c r="D579" s="180"/>
      <c r="E579" s="180"/>
      <c r="G579" s="180"/>
      <c r="J579" s="180"/>
      <c r="M579" s="180"/>
      <c r="O579" s="180"/>
      <c r="P579" s="182"/>
      <c r="R579" s="180"/>
      <c r="U579" s="180"/>
      <c r="X579" s="180"/>
    </row>
    <row r="580" spans="2:24" s="79" customFormat="1">
      <c r="B580" s="180"/>
      <c r="C580" s="180"/>
      <c r="D580" s="180"/>
      <c r="E580" s="180"/>
      <c r="G580" s="180"/>
      <c r="J580" s="180"/>
      <c r="M580" s="180"/>
      <c r="O580" s="180"/>
      <c r="P580" s="182"/>
      <c r="R580" s="180"/>
      <c r="U580" s="180"/>
      <c r="X580" s="180"/>
    </row>
    <row r="581" spans="2:24" s="79" customFormat="1">
      <c r="B581" s="180"/>
      <c r="C581" s="180"/>
      <c r="D581" s="180"/>
      <c r="E581" s="180"/>
      <c r="G581" s="180"/>
      <c r="J581" s="180"/>
      <c r="M581" s="180"/>
      <c r="O581" s="180"/>
      <c r="P581" s="182"/>
      <c r="R581" s="180"/>
      <c r="U581" s="180"/>
      <c r="X581" s="180"/>
    </row>
    <row r="582" spans="2:24" s="79" customFormat="1">
      <c r="B582" s="180"/>
      <c r="C582" s="180"/>
      <c r="D582" s="180"/>
      <c r="E582" s="180"/>
      <c r="G582" s="180"/>
      <c r="J582" s="180"/>
      <c r="M582" s="180"/>
      <c r="O582" s="180"/>
      <c r="P582" s="182"/>
      <c r="R582" s="180"/>
      <c r="U582" s="180"/>
      <c r="X582" s="180"/>
    </row>
    <row r="583" spans="2:24" s="79" customFormat="1">
      <c r="B583" s="180"/>
      <c r="C583" s="180"/>
      <c r="D583" s="180"/>
      <c r="E583" s="180"/>
      <c r="G583" s="180"/>
      <c r="J583" s="180"/>
      <c r="M583" s="180"/>
      <c r="O583" s="180"/>
      <c r="P583" s="182"/>
      <c r="R583" s="180"/>
      <c r="U583" s="180"/>
      <c r="X583" s="180"/>
    </row>
    <row r="584" spans="2:24" s="79" customFormat="1">
      <c r="B584" s="180"/>
      <c r="C584" s="180"/>
      <c r="D584" s="180"/>
      <c r="E584" s="180"/>
      <c r="G584" s="180"/>
      <c r="J584" s="180"/>
      <c r="M584" s="180"/>
      <c r="O584" s="180"/>
      <c r="P584" s="182"/>
      <c r="R584" s="180"/>
      <c r="U584" s="180"/>
      <c r="X584" s="180"/>
    </row>
    <row r="585" spans="2:24" s="79" customFormat="1">
      <c r="B585" s="180"/>
      <c r="C585" s="180"/>
      <c r="D585" s="180"/>
      <c r="E585" s="180"/>
      <c r="G585" s="180"/>
      <c r="J585" s="180"/>
      <c r="M585" s="180"/>
      <c r="O585" s="180"/>
      <c r="P585" s="182"/>
      <c r="R585" s="180"/>
      <c r="U585" s="180"/>
      <c r="X585" s="180"/>
    </row>
    <row r="586" spans="2:24" s="79" customFormat="1">
      <c r="B586" s="180"/>
      <c r="C586" s="180"/>
      <c r="D586" s="180"/>
      <c r="E586" s="180"/>
      <c r="G586" s="180"/>
      <c r="J586" s="180"/>
      <c r="M586" s="180"/>
      <c r="O586" s="180"/>
      <c r="P586" s="182"/>
      <c r="R586" s="180"/>
      <c r="U586" s="180"/>
      <c r="X586" s="180"/>
    </row>
    <row r="587" spans="2:24" s="79" customFormat="1">
      <c r="B587" s="180"/>
      <c r="C587" s="180"/>
      <c r="D587" s="180"/>
      <c r="E587" s="180"/>
      <c r="G587" s="180"/>
      <c r="J587" s="180"/>
      <c r="M587" s="180"/>
      <c r="O587" s="180"/>
      <c r="P587" s="182"/>
      <c r="R587" s="180"/>
      <c r="U587" s="180"/>
      <c r="X587" s="180"/>
    </row>
    <row r="588" spans="2:24" s="79" customFormat="1">
      <c r="B588" s="180"/>
      <c r="C588" s="180"/>
      <c r="D588" s="180"/>
      <c r="E588" s="180"/>
      <c r="G588" s="180"/>
      <c r="J588" s="180"/>
      <c r="M588" s="180"/>
      <c r="O588" s="180"/>
      <c r="P588" s="182"/>
      <c r="R588" s="180"/>
      <c r="U588" s="180"/>
      <c r="X588" s="180"/>
    </row>
    <row r="589" spans="2:24" s="79" customFormat="1">
      <c r="B589" s="180"/>
      <c r="C589" s="180"/>
      <c r="D589" s="180"/>
      <c r="E589" s="180"/>
      <c r="G589" s="180"/>
      <c r="J589" s="180"/>
      <c r="M589" s="180"/>
      <c r="O589" s="180"/>
      <c r="P589" s="182"/>
      <c r="R589" s="180"/>
      <c r="U589" s="180"/>
      <c r="X589" s="180"/>
    </row>
    <row r="590" spans="2:24" s="79" customFormat="1">
      <c r="B590" s="180"/>
      <c r="C590" s="180"/>
      <c r="D590" s="180"/>
      <c r="E590" s="180"/>
      <c r="G590" s="180"/>
      <c r="J590" s="180"/>
      <c r="M590" s="180"/>
      <c r="O590" s="180"/>
      <c r="P590" s="182"/>
      <c r="R590" s="180"/>
      <c r="U590" s="180"/>
      <c r="X590" s="180"/>
    </row>
    <row r="591" spans="2:24" s="79" customFormat="1">
      <c r="B591" s="180"/>
      <c r="C591" s="180"/>
      <c r="D591" s="180"/>
      <c r="E591" s="180"/>
      <c r="G591" s="180"/>
      <c r="J591" s="180"/>
      <c r="M591" s="180"/>
      <c r="O591" s="180"/>
      <c r="P591" s="182"/>
      <c r="R591" s="180"/>
      <c r="U591" s="180"/>
      <c r="X591" s="180"/>
    </row>
    <row r="592" spans="2:24" s="79" customFormat="1">
      <c r="B592" s="180"/>
      <c r="C592" s="180"/>
      <c r="D592" s="180"/>
      <c r="E592" s="180"/>
      <c r="G592" s="180"/>
      <c r="J592" s="180"/>
      <c r="M592" s="180"/>
      <c r="O592" s="180"/>
      <c r="P592" s="182"/>
      <c r="R592" s="180"/>
      <c r="U592" s="180"/>
      <c r="X592" s="180"/>
    </row>
    <row r="593" spans="2:24" s="79" customFormat="1">
      <c r="B593" s="180"/>
      <c r="C593" s="180"/>
      <c r="D593" s="180"/>
      <c r="E593" s="180"/>
      <c r="G593" s="180"/>
      <c r="J593" s="180"/>
      <c r="M593" s="180"/>
      <c r="O593" s="180"/>
      <c r="P593" s="182"/>
      <c r="R593" s="180"/>
      <c r="U593" s="180"/>
      <c r="X593" s="180"/>
    </row>
    <row r="594" spans="2:24" s="79" customFormat="1">
      <c r="B594" s="180"/>
      <c r="C594" s="180"/>
      <c r="D594" s="180"/>
      <c r="E594" s="180"/>
      <c r="G594" s="180"/>
      <c r="J594" s="180"/>
      <c r="M594" s="180"/>
      <c r="O594" s="180"/>
      <c r="P594" s="182"/>
      <c r="R594" s="180"/>
      <c r="U594" s="180"/>
      <c r="X594" s="180"/>
    </row>
    <row r="595" spans="2:24" s="79" customFormat="1">
      <c r="B595" s="180"/>
      <c r="C595" s="180"/>
      <c r="D595" s="180"/>
      <c r="E595" s="180"/>
      <c r="G595" s="180"/>
      <c r="J595" s="180"/>
      <c r="M595" s="180"/>
      <c r="O595" s="180"/>
      <c r="P595" s="182"/>
      <c r="R595" s="180"/>
      <c r="U595" s="180"/>
      <c r="X595" s="180"/>
    </row>
    <row r="596" spans="2:24" s="79" customFormat="1">
      <c r="B596" s="180"/>
      <c r="C596" s="180"/>
      <c r="D596" s="180"/>
      <c r="E596" s="180"/>
      <c r="G596" s="180"/>
      <c r="J596" s="180"/>
      <c r="M596" s="180"/>
      <c r="O596" s="180"/>
      <c r="P596" s="182"/>
      <c r="R596" s="180"/>
      <c r="U596" s="180"/>
      <c r="X596" s="180"/>
    </row>
    <row r="597" spans="2:24" s="79" customFormat="1">
      <c r="B597" s="180"/>
      <c r="C597" s="180"/>
      <c r="D597" s="180"/>
      <c r="E597" s="180"/>
      <c r="G597" s="180"/>
      <c r="J597" s="180"/>
      <c r="M597" s="180"/>
      <c r="O597" s="180"/>
      <c r="P597" s="182"/>
      <c r="R597" s="180"/>
      <c r="U597" s="180"/>
      <c r="X597" s="180"/>
    </row>
    <row r="598" spans="2:24" s="79" customFormat="1">
      <c r="B598" s="180"/>
      <c r="C598" s="180"/>
      <c r="D598" s="180"/>
      <c r="E598" s="180"/>
      <c r="G598" s="180"/>
      <c r="J598" s="180"/>
      <c r="M598" s="180"/>
      <c r="O598" s="180"/>
      <c r="P598" s="182"/>
      <c r="R598" s="180"/>
      <c r="U598" s="180"/>
      <c r="X598" s="180"/>
    </row>
    <row r="599" spans="2:24" s="79" customFormat="1">
      <c r="B599" s="180"/>
      <c r="C599" s="180"/>
      <c r="D599" s="180"/>
      <c r="E599" s="180"/>
      <c r="G599" s="180"/>
      <c r="J599" s="180"/>
      <c r="M599" s="180"/>
      <c r="O599" s="180"/>
      <c r="P599" s="182"/>
      <c r="R599" s="180"/>
      <c r="U599" s="180"/>
      <c r="X599" s="180"/>
    </row>
    <row r="600" spans="2:24" s="79" customFormat="1">
      <c r="B600" s="180"/>
      <c r="C600" s="180"/>
      <c r="D600" s="180"/>
      <c r="E600" s="180"/>
      <c r="G600" s="180"/>
      <c r="J600" s="180"/>
      <c r="M600" s="180"/>
      <c r="O600" s="180"/>
      <c r="P600" s="182"/>
      <c r="R600" s="180"/>
      <c r="U600" s="180"/>
      <c r="X600" s="180"/>
    </row>
    <row r="601" spans="2:24" s="79" customFormat="1">
      <c r="B601" s="180"/>
      <c r="C601" s="180"/>
      <c r="D601" s="180"/>
      <c r="E601" s="180"/>
      <c r="G601" s="180"/>
      <c r="J601" s="180"/>
      <c r="M601" s="180"/>
      <c r="O601" s="180"/>
      <c r="P601" s="182"/>
      <c r="R601" s="180"/>
      <c r="U601" s="180"/>
      <c r="X601" s="180"/>
    </row>
    <row r="602" spans="2:24" s="79" customFormat="1">
      <c r="B602" s="180"/>
      <c r="C602" s="180"/>
      <c r="D602" s="180"/>
      <c r="E602" s="180"/>
      <c r="G602" s="180"/>
      <c r="J602" s="180"/>
      <c r="M602" s="180"/>
      <c r="O602" s="180"/>
      <c r="P602" s="182"/>
      <c r="R602" s="180"/>
      <c r="U602" s="180"/>
      <c r="X602" s="180"/>
    </row>
    <row r="603" spans="2:24" s="79" customFormat="1">
      <c r="B603" s="180"/>
      <c r="C603" s="180"/>
      <c r="D603" s="180"/>
      <c r="E603" s="180"/>
      <c r="G603" s="180"/>
      <c r="J603" s="180"/>
      <c r="M603" s="180"/>
      <c r="O603" s="180"/>
      <c r="P603" s="182"/>
      <c r="R603" s="180"/>
      <c r="U603" s="180"/>
      <c r="X603" s="180"/>
    </row>
    <row r="604" spans="2:24" s="79" customFormat="1">
      <c r="B604" s="180"/>
      <c r="C604" s="180"/>
      <c r="D604" s="180"/>
      <c r="E604" s="180"/>
      <c r="G604" s="180"/>
      <c r="J604" s="180"/>
      <c r="M604" s="180"/>
      <c r="O604" s="180"/>
      <c r="P604" s="182"/>
      <c r="R604" s="180"/>
      <c r="U604" s="180"/>
      <c r="X604" s="180"/>
    </row>
    <row r="605" spans="2:24" s="79" customFormat="1">
      <c r="B605" s="180"/>
      <c r="C605" s="180"/>
      <c r="D605" s="180"/>
      <c r="E605" s="180"/>
      <c r="G605" s="180"/>
      <c r="J605" s="180"/>
      <c r="M605" s="180"/>
      <c r="O605" s="180"/>
      <c r="P605" s="182"/>
      <c r="R605" s="180"/>
      <c r="U605" s="180"/>
      <c r="X605" s="180"/>
    </row>
    <row r="606" spans="2:24" s="79" customFormat="1">
      <c r="B606" s="180"/>
      <c r="C606" s="180"/>
      <c r="D606" s="180"/>
      <c r="E606" s="180"/>
      <c r="G606" s="180"/>
      <c r="J606" s="180"/>
      <c r="M606" s="180"/>
      <c r="O606" s="180"/>
      <c r="P606" s="182"/>
      <c r="R606" s="180"/>
      <c r="U606" s="180"/>
      <c r="X606" s="180"/>
    </row>
    <row r="607" spans="2:24" s="79" customFormat="1">
      <c r="B607" s="180"/>
      <c r="C607" s="180"/>
      <c r="D607" s="180"/>
      <c r="E607" s="180"/>
      <c r="G607" s="180"/>
      <c r="J607" s="180"/>
      <c r="M607" s="180"/>
      <c r="O607" s="180"/>
      <c r="P607" s="182"/>
      <c r="R607" s="180"/>
      <c r="U607" s="180"/>
      <c r="X607" s="180"/>
    </row>
    <row r="608" spans="2:24" s="79" customFormat="1">
      <c r="B608" s="180"/>
      <c r="C608" s="180"/>
      <c r="D608" s="180"/>
      <c r="E608" s="180"/>
      <c r="G608" s="180"/>
      <c r="J608" s="180"/>
      <c r="M608" s="180"/>
      <c r="O608" s="180"/>
      <c r="P608" s="182"/>
      <c r="R608" s="180"/>
      <c r="U608" s="180"/>
      <c r="X608" s="180"/>
    </row>
    <row r="609" spans="2:24" s="79" customFormat="1">
      <c r="B609" s="180"/>
      <c r="C609" s="180"/>
      <c r="D609" s="180"/>
      <c r="E609" s="180"/>
      <c r="G609" s="180"/>
      <c r="J609" s="180"/>
      <c r="M609" s="180"/>
      <c r="O609" s="180"/>
      <c r="P609" s="182"/>
      <c r="R609" s="180"/>
      <c r="U609" s="180"/>
      <c r="X609" s="180"/>
    </row>
    <row r="610" spans="2:24" s="79" customFormat="1">
      <c r="B610" s="180"/>
      <c r="C610" s="180"/>
      <c r="D610" s="180"/>
      <c r="E610" s="180"/>
      <c r="G610" s="180"/>
      <c r="J610" s="180"/>
      <c r="M610" s="180"/>
      <c r="O610" s="180"/>
      <c r="P610" s="182"/>
      <c r="R610" s="180"/>
      <c r="U610" s="180"/>
      <c r="X610" s="180"/>
    </row>
    <row r="611" spans="2:24" s="79" customFormat="1">
      <c r="B611" s="180"/>
      <c r="C611" s="180"/>
      <c r="D611" s="180"/>
      <c r="E611" s="180"/>
      <c r="G611" s="180"/>
      <c r="J611" s="180"/>
      <c r="M611" s="180"/>
      <c r="O611" s="180"/>
      <c r="P611" s="182"/>
      <c r="R611" s="180"/>
      <c r="U611" s="180"/>
      <c r="X611" s="180"/>
    </row>
    <row r="612" spans="2:24" s="79" customFormat="1">
      <c r="B612" s="180"/>
      <c r="C612" s="180"/>
      <c r="D612" s="180"/>
      <c r="E612" s="180"/>
      <c r="G612" s="180"/>
      <c r="J612" s="180"/>
      <c r="M612" s="180"/>
      <c r="O612" s="180"/>
      <c r="P612" s="182"/>
      <c r="R612" s="180"/>
      <c r="U612" s="180"/>
      <c r="X612" s="180"/>
    </row>
    <row r="613" spans="2:24" s="79" customFormat="1">
      <c r="B613" s="180"/>
      <c r="C613" s="180"/>
      <c r="D613" s="180"/>
      <c r="E613" s="180"/>
      <c r="G613" s="180"/>
      <c r="J613" s="180"/>
      <c r="M613" s="180"/>
      <c r="O613" s="180"/>
      <c r="P613" s="182"/>
      <c r="R613" s="180"/>
      <c r="U613" s="180"/>
      <c r="X613" s="180"/>
    </row>
    <row r="614" spans="2:24" s="79" customFormat="1">
      <c r="B614" s="180"/>
      <c r="C614" s="180"/>
      <c r="D614" s="180"/>
      <c r="E614" s="180"/>
      <c r="G614" s="180"/>
      <c r="J614" s="180"/>
      <c r="M614" s="180"/>
      <c r="O614" s="180"/>
      <c r="P614" s="182"/>
      <c r="R614" s="180"/>
      <c r="U614" s="180"/>
      <c r="X614" s="180"/>
    </row>
    <row r="615" spans="2:24" s="79" customFormat="1">
      <c r="B615" s="180"/>
      <c r="C615" s="180"/>
      <c r="D615" s="180"/>
      <c r="E615" s="180"/>
      <c r="G615" s="180"/>
      <c r="J615" s="180"/>
      <c r="M615" s="180"/>
      <c r="O615" s="180"/>
      <c r="P615" s="182"/>
      <c r="R615" s="180"/>
      <c r="U615" s="180"/>
      <c r="X615" s="180"/>
    </row>
    <row r="616" spans="2:24" s="79" customFormat="1">
      <c r="B616" s="180"/>
      <c r="C616" s="180"/>
      <c r="D616" s="180"/>
      <c r="E616" s="180"/>
      <c r="G616" s="180"/>
      <c r="J616" s="180"/>
      <c r="M616" s="180"/>
      <c r="O616" s="180"/>
      <c r="P616" s="182"/>
      <c r="R616" s="180"/>
      <c r="U616" s="180"/>
      <c r="X616" s="180"/>
    </row>
    <row r="617" spans="2:24" s="79" customFormat="1">
      <c r="B617" s="180"/>
      <c r="C617" s="180"/>
      <c r="D617" s="180"/>
      <c r="E617" s="180"/>
      <c r="G617" s="180"/>
      <c r="J617" s="180"/>
      <c r="M617" s="180"/>
      <c r="O617" s="180"/>
      <c r="P617" s="182"/>
      <c r="R617" s="180"/>
      <c r="U617" s="180"/>
      <c r="X617" s="180"/>
    </row>
    <row r="618" spans="2:24" s="79" customFormat="1">
      <c r="B618" s="180"/>
      <c r="C618" s="180"/>
      <c r="D618" s="180"/>
      <c r="E618" s="180"/>
      <c r="G618" s="180"/>
      <c r="J618" s="180"/>
      <c r="M618" s="180"/>
      <c r="O618" s="180"/>
      <c r="P618" s="182"/>
      <c r="R618" s="180"/>
      <c r="U618" s="180"/>
      <c r="X618" s="180"/>
    </row>
    <row r="619" spans="2:24" s="79" customFormat="1">
      <c r="B619" s="180"/>
      <c r="C619" s="180"/>
      <c r="D619" s="180"/>
      <c r="E619" s="180"/>
      <c r="G619" s="180"/>
      <c r="J619" s="180"/>
      <c r="M619" s="180"/>
      <c r="O619" s="180"/>
      <c r="P619" s="182"/>
      <c r="R619" s="180"/>
      <c r="U619" s="180"/>
      <c r="X619" s="180"/>
    </row>
    <row r="620" spans="2:24" s="79" customFormat="1">
      <c r="B620" s="180"/>
      <c r="C620" s="180"/>
      <c r="D620" s="180"/>
      <c r="E620" s="180"/>
      <c r="G620" s="180"/>
      <c r="J620" s="180"/>
      <c r="M620" s="180"/>
      <c r="O620" s="180"/>
      <c r="P620" s="182"/>
      <c r="R620" s="180"/>
      <c r="U620" s="180"/>
      <c r="X620" s="180"/>
    </row>
    <row r="621" spans="2:24" s="79" customFormat="1">
      <c r="B621" s="180"/>
      <c r="C621" s="180"/>
      <c r="D621" s="180"/>
      <c r="E621" s="180"/>
      <c r="G621" s="180"/>
      <c r="J621" s="180"/>
      <c r="M621" s="180"/>
      <c r="O621" s="180"/>
      <c r="P621" s="182"/>
      <c r="R621" s="180"/>
      <c r="U621" s="180"/>
      <c r="X621" s="180"/>
    </row>
    <row r="622" spans="2:24" s="79" customFormat="1">
      <c r="B622" s="180"/>
      <c r="C622" s="180"/>
      <c r="D622" s="180"/>
      <c r="E622" s="180"/>
      <c r="G622" s="180"/>
      <c r="J622" s="180"/>
      <c r="M622" s="180"/>
      <c r="O622" s="180"/>
      <c r="P622" s="182"/>
      <c r="R622" s="180"/>
      <c r="U622" s="180"/>
      <c r="X622" s="180"/>
    </row>
    <row r="623" spans="2:24" s="79" customFormat="1">
      <c r="B623" s="180"/>
      <c r="C623" s="180"/>
      <c r="D623" s="180"/>
      <c r="E623" s="180"/>
      <c r="G623" s="180"/>
      <c r="J623" s="180"/>
      <c r="M623" s="180"/>
      <c r="O623" s="180"/>
      <c r="P623" s="182"/>
      <c r="R623" s="180"/>
      <c r="U623" s="180"/>
      <c r="X623" s="180"/>
    </row>
    <row r="624" spans="2:24" s="79" customFormat="1">
      <c r="B624" s="180"/>
      <c r="C624" s="180"/>
      <c r="D624" s="180"/>
      <c r="E624" s="180"/>
      <c r="G624" s="180"/>
      <c r="J624" s="180"/>
      <c r="M624" s="180"/>
      <c r="O624" s="180"/>
      <c r="P624" s="182"/>
      <c r="R624" s="180"/>
      <c r="U624" s="180"/>
      <c r="X624" s="180"/>
    </row>
    <row r="625" spans="2:24" s="79" customFormat="1">
      <c r="B625" s="180"/>
      <c r="C625" s="180"/>
      <c r="D625" s="180"/>
      <c r="E625" s="180"/>
      <c r="G625" s="180"/>
      <c r="J625" s="180"/>
      <c r="M625" s="180"/>
      <c r="O625" s="180"/>
      <c r="P625" s="182"/>
      <c r="R625" s="180"/>
      <c r="U625" s="180"/>
      <c r="X625" s="180"/>
    </row>
    <row r="626" spans="2:24" s="79" customFormat="1">
      <c r="B626" s="180"/>
      <c r="C626" s="180"/>
      <c r="D626" s="180"/>
      <c r="E626" s="180"/>
      <c r="G626" s="180"/>
      <c r="J626" s="180"/>
      <c r="M626" s="180"/>
      <c r="O626" s="180"/>
      <c r="P626" s="182"/>
      <c r="R626" s="180"/>
      <c r="U626" s="180"/>
      <c r="X626" s="180"/>
    </row>
    <row r="627" spans="2:24" s="79" customFormat="1">
      <c r="B627" s="180"/>
      <c r="C627" s="180"/>
      <c r="D627" s="180"/>
      <c r="E627" s="180"/>
      <c r="G627" s="180"/>
      <c r="J627" s="180"/>
      <c r="M627" s="180"/>
      <c r="O627" s="180"/>
      <c r="P627" s="182"/>
      <c r="R627" s="180"/>
      <c r="U627" s="180"/>
      <c r="X627" s="180"/>
    </row>
    <row r="628" spans="2:24" s="79" customFormat="1">
      <c r="B628" s="180"/>
      <c r="C628" s="180"/>
      <c r="D628" s="180"/>
      <c r="E628" s="180"/>
      <c r="G628" s="180"/>
      <c r="J628" s="180"/>
      <c r="M628" s="180"/>
      <c r="O628" s="180"/>
      <c r="P628" s="182"/>
      <c r="R628" s="180"/>
      <c r="U628" s="180"/>
      <c r="X628" s="180"/>
    </row>
    <row r="629" spans="2:24" s="79" customFormat="1">
      <c r="B629" s="180"/>
      <c r="C629" s="180"/>
      <c r="D629" s="180"/>
      <c r="E629" s="180"/>
      <c r="G629" s="180"/>
      <c r="J629" s="180"/>
      <c r="M629" s="180"/>
      <c r="O629" s="180"/>
      <c r="P629" s="182"/>
      <c r="R629" s="180"/>
      <c r="U629" s="180"/>
      <c r="X629" s="180"/>
    </row>
    <row r="630" spans="2:24" s="79" customFormat="1">
      <c r="B630" s="180"/>
      <c r="C630" s="180"/>
      <c r="D630" s="180"/>
      <c r="E630" s="180"/>
      <c r="G630" s="180"/>
      <c r="J630" s="180"/>
      <c r="M630" s="180"/>
      <c r="O630" s="180"/>
      <c r="P630" s="182"/>
      <c r="R630" s="180"/>
      <c r="U630" s="180"/>
      <c r="X630" s="180"/>
    </row>
    <row r="631" spans="2:24" s="79" customFormat="1">
      <c r="B631" s="180"/>
      <c r="C631" s="180"/>
      <c r="D631" s="180"/>
      <c r="E631" s="180"/>
      <c r="G631" s="180"/>
      <c r="J631" s="180"/>
      <c r="M631" s="180"/>
      <c r="O631" s="180"/>
      <c r="P631" s="182"/>
      <c r="R631" s="180"/>
      <c r="U631" s="180"/>
      <c r="X631" s="180"/>
    </row>
    <row r="632" spans="2:24" s="79" customFormat="1">
      <c r="B632" s="180"/>
      <c r="C632" s="180"/>
      <c r="D632" s="180"/>
      <c r="E632" s="180"/>
      <c r="G632" s="180"/>
      <c r="J632" s="180"/>
      <c r="M632" s="180"/>
      <c r="O632" s="180"/>
      <c r="P632" s="182"/>
      <c r="R632" s="180"/>
      <c r="U632" s="180"/>
      <c r="X632" s="180"/>
    </row>
    <row r="633" spans="2:24" s="79" customFormat="1">
      <c r="B633" s="180"/>
      <c r="C633" s="180"/>
      <c r="D633" s="180"/>
      <c r="E633" s="180"/>
      <c r="G633" s="180"/>
      <c r="J633" s="180"/>
      <c r="M633" s="180"/>
      <c r="O633" s="180"/>
      <c r="P633" s="182"/>
      <c r="R633" s="180"/>
      <c r="U633" s="180"/>
      <c r="X633" s="180"/>
    </row>
    <row r="634" spans="2:24" s="79" customFormat="1">
      <c r="B634" s="180"/>
      <c r="C634" s="180"/>
      <c r="D634" s="180"/>
      <c r="E634" s="180"/>
      <c r="G634" s="180"/>
      <c r="J634" s="180"/>
      <c r="M634" s="180"/>
      <c r="O634" s="180"/>
      <c r="P634" s="182"/>
      <c r="R634" s="180"/>
      <c r="U634" s="180"/>
      <c r="X634" s="180"/>
    </row>
    <row r="635" spans="2:24" s="79" customFormat="1">
      <c r="B635" s="180"/>
      <c r="C635" s="180"/>
      <c r="D635" s="180"/>
      <c r="E635" s="180"/>
      <c r="G635" s="180"/>
      <c r="J635" s="180"/>
      <c r="M635" s="180"/>
      <c r="O635" s="180"/>
      <c r="P635" s="182"/>
      <c r="R635" s="180"/>
      <c r="U635" s="180"/>
      <c r="X635" s="180"/>
    </row>
    <row r="636" spans="2:24" s="79" customFormat="1">
      <c r="B636" s="180"/>
      <c r="C636" s="180"/>
      <c r="D636" s="180"/>
      <c r="E636" s="180"/>
      <c r="G636" s="180"/>
      <c r="J636" s="180"/>
      <c r="M636" s="180"/>
      <c r="O636" s="180"/>
      <c r="P636" s="182"/>
      <c r="R636" s="180"/>
      <c r="U636" s="180"/>
      <c r="X636" s="180"/>
    </row>
    <row r="637" spans="2:24" s="79" customFormat="1">
      <c r="B637" s="180"/>
      <c r="C637" s="180"/>
      <c r="D637" s="180"/>
      <c r="E637" s="180"/>
      <c r="G637" s="180"/>
      <c r="J637" s="180"/>
      <c r="M637" s="180"/>
      <c r="O637" s="180"/>
      <c r="P637" s="182"/>
      <c r="R637" s="180"/>
      <c r="U637" s="180"/>
      <c r="X637" s="180"/>
    </row>
    <row r="638" spans="2:24" s="79" customFormat="1">
      <c r="B638" s="180"/>
      <c r="C638" s="180"/>
      <c r="D638" s="180"/>
      <c r="E638" s="180"/>
      <c r="G638" s="180"/>
      <c r="J638" s="180"/>
      <c r="M638" s="180"/>
      <c r="O638" s="180"/>
      <c r="P638" s="182"/>
      <c r="R638" s="180"/>
      <c r="U638" s="180"/>
      <c r="X638" s="180"/>
    </row>
    <row r="639" spans="2:24" s="79" customFormat="1">
      <c r="B639" s="180"/>
      <c r="C639" s="180"/>
      <c r="D639" s="180"/>
      <c r="E639" s="180"/>
      <c r="G639" s="180"/>
      <c r="J639" s="180"/>
      <c r="M639" s="180"/>
      <c r="O639" s="180"/>
      <c r="P639" s="182"/>
      <c r="R639" s="180"/>
      <c r="U639" s="180"/>
      <c r="X639" s="180"/>
    </row>
    <row r="640" spans="2:24" s="79" customFormat="1">
      <c r="B640" s="180"/>
      <c r="C640" s="180"/>
      <c r="D640" s="180"/>
      <c r="E640" s="180"/>
      <c r="G640" s="180"/>
      <c r="J640" s="180"/>
      <c r="M640" s="180"/>
      <c r="O640" s="180"/>
      <c r="P640" s="182"/>
      <c r="R640" s="180"/>
      <c r="U640" s="180"/>
      <c r="X640" s="180"/>
    </row>
    <row r="641" spans="2:24" s="79" customFormat="1">
      <c r="B641" s="180"/>
      <c r="C641" s="180"/>
      <c r="D641" s="180"/>
      <c r="E641" s="180"/>
      <c r="G641" s="180"/>
      <c r="J641" s="180"/>
      <c r="M641" s="180"/>
      <c r="O641" s="180"/>
      <c r="P641" s="182"/>
      <c r="R641" s="180"/>
      <c r="U641" s="180"/>
      <c r="X641" s="180"/>
    </row>
    <row r="642" spans="2:24" s="79" customFormat="1">
      <c r="B642" s="180"/>
      <c r="C642" s="180"/>
      <c r="D642" s="180"/>
      <c r="E642" s="180"/>
      <c r="G642" s="180"/>
      <c r="J642" s="180"/>
      <c r="M642" s="180"/>
      <c r="O642" s="180"/>
      <c r="P642" s="182"/>
      <c r="R642" s="180"/>
      <c r="U642" s="180"/>
      <c r="X642" s="180"/>
    </row>
    <row r="643" spans="2:24" s="79" customFormat="1">
      <c r="B643" s="180"/>
      <c r="C643" s="180"/>
      <c r="D643" s="180"/>
      <c r="E643" s="180"/>
      <c r="G643" s="180"/>
      <c r="J643" s="180"/>
      <c r="M643" s="180"/>
      <c r="O643" s="180"/>
      <c r="P643" s="182"/>
      <c r="R643" s="180"/>
      <c r="U643" s="180"/>
      <c r="X643" s="180"/>
    </row>
    <row r="644" spans="2:24" s="79" customFormat="1">
      <c r="B644" s="180"/>
      <c r="C644" s="180"/>
      <c r="D644" s="180"/>
      <c r="E644" s="180"/>
      <c r="G644" s="180"/>
      <c r="J644" s="180"/>
      <c r="M644" s="180"/>
      <c r="O644" s="180"/>
      <c r="P644" s="182"/>
      <c r="R644" s="180"/>
      <c r="U644" s="180"/>
      <c r="X644" s="180"/>
    </row>
    <row r="645" spans="2:24" s="79" customFormat="1">
      <c r="B645" s="180"/>
      <c r="C645" s="180"/>
      <c r="D645" s="180"/>
      <c r="E645" s="180"/>
      <c r="G645" s="180"/>
      <c r="J645" s="180"/>
      <c r="M645" s="180"/>
      <c r="O645" s="180"/>
      <c r="P645" s="182"/>
      <c r="R645" s="180"/>
      <c r="U645" s="180"/>
      <c r="X645" s="180"/>
    </row>
    <row r="646" spans="2:24" s="79" customFormat="1">
      <c r="B646" s="180"/>
      <c r="C646" s="180"/>
      <c r="D646" s="180"/>
      <c r="E646" s="180"/>
      <c r="G646" s="180"/>
      <c r="J646" s="180"/>
      <c r="M646" s="180"/>
      <c r="O646" s="180"/>
      <c r="P646" s="182"/>
      <c r="R646" s="180"/>
      <c r="U646" s="180"/>
      <c r="X646" s="180"/>
    </row>
    <row r="647" spans="2:24" s="79" customFormat="1">
      <c r="B647" s="180"/>
      <c r="C647" s="180"/>
      <c r="D647" s="180"/>
      <c r="E647" s="180"/>
      <c r="G647" s="180"/>
      <c r="J647" s="180"/>
      <c r="M647" s="180"/>
      <c r="O647" s="180"/>
      <c r="P647" s="182"/>
      <c r="R647" s="180"/>
      <c r="U647" s="180"/>
      <c r="X647" s="180"/>
    </row>
    <row r="648" spans="2:24" s="79" customFormat="1">
      <c r="B648" s="180"/>
      <c r="C648" s="180"/>
      <c r="D648" s="180"/>
      <c r="E648" s="180"/>
      <c r="G648" s="180"/>
      <c r="J648" s="180"/>
      <c r="M648" s="180"/>
      <c r="O648" s="180"/>
      <c r="P648" s="182"/>
      <c r="R648" s="180"/>
      <c r="U648" s="180"/>
      <c r="X648" s="180"/>
    </row>
    <row r="649" spans="2:24" s="79" customFormat="1">
      <c r="B649" s="180"/>
      <c r="C649" s="180"/>
      <c r="D649" s="180"/>
      <c r="E649" s="180"/>
      <c r="G649" s="180"/>
      <c r="J649" s="180"/>
      <c r="M649" s="180"/>
      <c r="O649" s="180"/>
      <c r="P649" s="182"/>
      <c r="R649" s="180"/>
      <c r="U649" s="180"/>
      <c r="X649" s="180"/>
    </row>
    <row r="650" spans="2:24" s="79" customFormat="1">
      <c r="B650" s="180"/>
      <c r="C650" s="180"/>
      <c r="D650" s="180"/>
      <c r="E650" s="180"/>
      <c r="G650" s="180"/>
      <c r="J650" s="180"/>
      <c r="M650" s="180"/>
      <c r="O650" s="180"/>
      <c r="P650" s="182"/>
      <c r="R650" s="180"/>
      <c r="U650" s="180"/>
      <c r="X650" s="180"/>
    </row>
    <row r="651" spans="2:24" s="79" customFormat="1">
      <c r="B651" s="180"/>
      <c r="C651" s="180"/>
      <c r="D651" s="180"/>
      <c r="E651" s="180"/>
      <c r="G651" s="180"/>
      <c r="J651" s="180"/>
      <c r="M651" s="180"/>
      <c r="O651" s="180"/>
      <c r="P651" s="182"/>
      <c r="R651" s="180"/>
      <c r="U651" s="180"/>
      <c r="X651" s="180"/>
    </row>
    <row r="652" spans="2:24" s="79" customFormat="1">
      <c r="B652" s="180"/>
      <c r="C652" s="180"/>
      <c r="D652" s="180"/>
      <c r="E652" s="180"/>
      <c r="G652" s="180"/>
      <c r="J652" s="180"/>
      <c r="M652" s="180"/>
      <c r="O652" s="180"/>
      <c r="P652" s="182"/>
      <c r="R652" s="180"/>
      <c r="U652" s="180"/>
      <c r="X652" s="180"/>
    </row>
    <row r="653" spans="2:24" s="79" customFormat="1">
      <c r="B653" s="180"/>
      <c r="C653" s="180"/>
      <c r="D653" s="180"/>
      <c r="E653" s="180"/>
      <c r="G653" s="180"/>
      <c r="J653" s="180"/>
      <c r="M653" s="180"/>
      <c r="O653" s="180"/>
      <c r="P653" s="182"/>
      <c r="R653" s="180"/>
      <c r="U653" s="180"/>
      <c r="X653" s="180"/>
    </row>
    <row r="654" spans="2:24" s="79" customFormat="1">
      <c r="B654" s="180"/>
      <c r="C654" s="180"/>
      <c r="D654" s="180"/>
      <c r="E654" s="180"/>
      <c r="G654" s="180"/>
      <c r="J654" s="180"/>
      <c r="M654" s="180"/>
      <c r="O654" s="180"/>
      <c r="P654" s="182"/>
      <c r="R654" s="180"/>
      <c r="U654" s="180"/>
      <c r="X654" s="180"/>
    </row>
    <row r="655" spans="2:24" s="79" customFormat="1">
      <c r="B655" s="180"/>
      <c r="C655" s="180"/>
      <c r="D655" s="180"/>
      <c r="E655" s="180"/>
      <c r="G655" s="180"/>
      <c r="J655" s="180"/>
      <c r="M655" s="180"/>
      <c r="O655" s="180"/>
      <c r="P655" s="182"/>
      <c r="R655" s="180"/>
      <c r="U655" s="180"/>
      <c r="X655" s="180"/>
    </row>
    <row r="656" spans="2:24" s="79" customFormat="1">
      <c r="B656" s="180"/>
      <c r="C656" s="180"/>
      <c r="D656" s="180"/>
      <c r="E656" s="180"/>
      <c r="G656" s="180"/>
      <c r="J656" s="180"/>
      <c r="M656" s="180"/>
      <c r="O656" s="180"/>
      <c r="P656" s="182"/>
      <c r="R656" s="180"/>
      <c r="U656" s="180"/>
      <c r="X656" s="180"/>
    </row>
    <row r="657" spans="2:24" s="79" customFormat="1">
      <c r="B657" s="180"/>
      <c r="C657" s="180"/>
      <c r="D657" s="180"/>
      <c r="E657" s="180"/>
      <c r="G657" s="180"/>
      <c r="J657" s="180"/>
      <c r="M657" s="180"/>
      <c r="O657" s="180"/>
      <c r="P657" s="182"/>
      <c r="R657" s="180"/>
      <c r="U657" s="180"/>
      <c r="X657" s="180"/>
    </row>
    <row r="658" spans="2:24" s="79" customFormat="1">
      <c r="B658" s="180"/>
      <c r="C658" s="180"/>
      <c r="D658" s="180"/>
      <c r="E658" s="180"/>
      <c r="G658" s="180"/>
      <c r="J658" s="180"/>
      <c r="M658" s="180"/>
      <c r="O658" s="180"/>
      <c r="P658" s="182"/>
      <c r="R658" s="180"/>
      <c r="U658" s="180"/>
      <c r="X658" s="180"/>
    </row>
    <row r="659" spans="2:24" s="79" customFormat="1">
      <c r="B659" s="180"/>
      <c r="C659" s="180"/>
      <c r="D659" s="180"/>
      <c r="E659" s="180"/>
      <c r="G659" s="180"/>
      <c r="J659" s="180"/>
      <c r="M659" s="180"/>
      <c r="O659" s="180"/>
      <c r="P659" s="182"/>
      <c r="R659" s="180"/>
      <c r="U659" s="180"/>
      <c r="X659" s="180"/>
    </row>
    <row r="660" spans="2:24" s="79" customFormat="1">
      <c r="B660" s="180"/>
      <c r="C660" s="180"/>
      <c r="D660" s="180"/>
      <c r="E660" s="180"/>
      <c r="G660" s="180"/>
      <c r="J660" s="180"/>
      <c r="M660" s="180"/>
      <c r="O660" s="180"/>
      <c r="P660" s="182"/>
      <c r="R660" s="180"/>
      <c r="U660" s="180"/>
      <c r="X660" s="180"/>
    </row>
    <row r="661" spans="2:24" s="79" customFormat="1">
      <c r="B661" s="180"/>
      <c r="C661" s="180"/>
      <c r="D661" s="180"/>
      <c r="E661" s="180"/>
      <c r="G661" s="180"/>
      <c r="J661" s="180"/>
      <c r="M661" s="180"/>
      <c r="O661" s="180"/>
      <c r="P661" s="182"/>
      <c r="R661" s="180"/>
      <c r="U661" s="180"/>
      <c r="X661" s="180"/>
    </row>
    <row r="662" spans="2:24" s="79" customFormat="1">
      <c r="B662" s="180"/>
      <c r="C662" s="180"/>
      <c r="D662" s="180"/>
      <c r="E662" s="180"/>
      <c r="G662" s="180"/>
      <c r="J662" s="180"/>
      <c r="M662" s="180"/>
      <c r="O662" s="180"/>
      <c r="P662" s="182"/>
      <c r="R662" s="180"/>
      <c r="U662" s="180"/>
      <c r="X662" s="180"/>
    </row>
    <row r="663" spans="2:24" s="79" customFormat="1">
      <c r="B663" s="180"/>
      <c r="C663" s="180"/>
      <c r="D663" s="180"/>
      <c r="E663" s="180"/>
      <c r="G663" s="180"/>
      <c r="J663" s="180"/>
      <c r="M663" s="180"/>
      <c r="O663" s="180"/>
      <c r="P663" s="182"/>
      <c r="R663" s="180"/>
      <c r="U663" s="180"/>
      <c r="X663" s="180"/>
    </row>
    <row r="664" spans="2:24" s="79" customFormat="1">
      <c r="B664" s="180"/>
      <c r="C664" s="180"/>
      <c r="D664" s="180"/>
      <c r="E664" s="180"/>
      <c r="G664" s="180"/>
      <c r="J664" s="180"/>
      <c r="M664" s="180"/>
      <c r="O664" s="180"/>
      <c r="P664" s="182"/>
      <c r="R664" s="180"/>
      <c r="U664" s="180"/>
      <c r="X664" s="180"/>
    </row>
    <row r="665" spans="2:24" s="79" customFormat="1">
      <c r="B665" s="180"/>
      <c r="C665" s="180"/>
      <c r="D665" s="180"/>
      <c r="E665" s="180"/>
      <c r="G665" s="180"/>
      <c r="J665" s="180"/>
      <c r="M665" s="180"/>
      <c r="O665" s="180"/>
      <c r="P665" s="182"/>
      <c r="R665" s="180"/>
      <c r="U665" s="180"/>
      <c r="X665" s="180"/>
    </row>
    <row r="666" spans="2:24" s="79" customFormat="1">
      <c r="B666" s="180"/>
      <c r="C666" s="180"/>
      <c r="D666" s="180"/>
      <c r="E666" s="180"/>
      <c r="G666" s="180"/>
      <c r="J666" s="180"/>
      <c r="M666" s="180"/>
      <c r="O666" s="180"/>
      <c r="P666" s="182"/>
      <c r="R666" s="180"/>
      <c r="U666" s="180"/>
      <c r="X666" s="180"/>
    </row>
    <row r="667" spans="2:24" s="79" customFormat="1">
      <c r="B667" s="180"/>
      <c r="C667" s="180"/>
      <c r="D667" s="180"/>
      <c r="E667" s="180"/>
      <c r="G667" s="180"/>
      <c r="J667" s="180"/>
      <c r="M667" s="180"/>
      <c r="O667" s="180"/>
      <c r="P667" s="182"/>
      <c r="R667" s="180"/>
      <c r="U667" s="180"/>
      <c r="X667" s="180"/>
    </row>
    <row r="668" spans="2:24" s="79" customFormat="1">
      <c r="B668" s="180"/>
      <c r="C668" s="180"/>
      <c r="D668" s="180"/>
      <c r="E668" s="180"/>
      <c r="G668" s="180"/>
      <c r="J668" s="180"/>
      <c r="M668" s="180"/>
      <c r="O668" s="180"/>
      <c r="P668" s="182"/>
      <c r="R668" s="180"/>
      <c r="U668" s="180"/>
      <c r="X668" s="180"/>
    </row>
    <row r="669" spans="2:24" s="79" customFormat="1">
      <c r="B669" s="180"/>
      <c r="C669" s="180"/>
      <c r="D669" s="180"/>
      <c r="E669" s="180"/>
      <c r="G669" s="180"/>
      <c r="J669" s="180"/>
      <c r="M669" s="180"/>
      <c r="O669" s="180"/>
      <c r="P669" s="182"/>
      <c r="R669" s="180"/>
      <c r="U669" s="180"/>
      <c r="X669" s="180"/>
    </row>
    <row r="670" spans="2:24" s="79" customFormat="1">
      <c r="B670" s="180"/>
      <c r="C670" s="180"/>
      <c r="D670" s="180"/>
      <c r="E670" s="180"/>
      <c r="G670" s="180"/>
      <c r="J670" s="180"/>
      <c r="M670" s="180"/>
      <c r="O670" s="180"/>
      <c r="P670" s="182"/>
      <c r="R670" s="180"/>
      <c r="U670" s="180"/>
      <c r="X670" s="180"/>
    </row>
    <row r="671" spans="2:24" s="79" customFormat="1">
      <c r="B671" s="180"/>
      <c r="C671" s="180"/>
      <c r="D671" s="180"/>
      <c r="E671" s="180"/>
      <c r="G671" s="180"/>
      <c r="J671" s="180"/>
      <c r="M671" s="180"/>
      <c r="O671" s="180"/>
      <c r="P671" s="182"/>
      <c r="R671" s="180"/>
      <c r="U671" s="180"/>
      <c r="X671" s="180"/>
    </row>
    <row r="672" spans="2:24" s="79" customFormat="1">
      <c r="B672" s="180"/>
      <c r="C672" s="180"/>
      <c r="D672" s="180"/>
      <c r="E672" s="180"/>
      <c r="G672" s="180"/>
      <c r="J672" s="180"/>
      <c r="M672" s="180"/>
      <c r="O672" s="180"/>
      <c r="P672" s="182"/>
      <c r="R672" s="180"/>
      <c r="U672" s="180"/>
      <c r="X672" s="180"/>
    </row>
    <row r="673" spans="2:24" s="79" customFormat="1">
      <c r="B673" s="180"/>
      <c r="C673" s="180"/>
      <c r="D673" s="180"/>
      <c r="E673" s="180"/>
      <c r="G673" s="180"/>
      <c r="J673" s="180"/>
      <c r="M673" s="180"/>
      <c r="O673" s="180"/>
      <c r="P673" s="182"/>
      <c r="R673" s="180"/>
      <c r="U673" s="180"/>
      <c r="X673" s="180"/>
    </row>
    <row r="674" spans="2:24" s="79" customFormat="1">
      <c r="B674" s="180"/>
      <c r="C674" s="180"/>
      <c r="D674" s="180"/>
      <c r="E674" s="180"/>
      <c r="G674" s="180"/>
      <c r="J674" s="180"/>
      <c r="M674" s="180"/>
      <c r="O674" s="180"/>
      <c r="P674" s="182"/>
      <c r="R674" s="180"/>
      <c r="U674" s="180"/>
      <c r="X674" s="180"/>
    </row>
    <row r="675" spans="2:24" s="79" customFormat="1">
      <c r="B675" s="180"/>
      <c r="C675" s="180"/>
      <c r="D675" s="180"/>
      <c r="E675" s="180"/>
      <c r="G675" s="180"/>
      <c r="J675" s="180"/>
      <c r="M675" s="180"/>
      <c r="O675" s="180"/>
      <c r="P675" s="182"/>
      <c r="R675" s="180"/>
      <c r="U675" s="180"/>
      <c r="X675" s="180"/>
    </row>
    <row r="676" spans="2:24" s="79" customFormat="1">
      <c r="B676" s="180"/>
      <c r="C676" s="180"/>
      <c r="D676" s="180"/>
      <c r="E676" s="180"/>
      <c r="G676" s="180"/>
      <c r="J676" s="180"/>
      <c r="M676" s="180"/>
      <c r="O676" s="180"/>
      <c r="P676" s="182"/>
      <c r="R676" s="180"/>
      <c r="U676" s="180"/>
      <c r="X676" s="180"/>
    </row>
    <row r="677" spans="2:24" s="79" customFormat="1">
      <c r="B677" s="180"/>
      <c r="C677" s="180"/>
      <c r="D677" s="180"/>
      <c r="E677" s="180"/>
      <c r="G677" s="180"/>
      <c r="J677" s="180"/>
      <c r="M677" s="180"/>
      <c r="O677" s="180"/>
      <c r="P677" s="182"/>
      <c r="R677" s="180"/>
      <c r="U677" s="180"/>
      <c r="X677" s="180"/>
    </row>
    <row r="678" spans="2:24" s="79" customFormat="1">
      <c r="B678" s="180"/>
      <c r="C678" s="180"/>
      <c r="D678" s="180"/>
      <c r="E678" s="180"/>
      <c r="G678" s="180"/>
      <c r="J678" s="180"/>
      <c r="M678" s="180"/>
      <c r="O678" s="180"/>
      <c r="P678" s="182"/>
      <c r="R678" s="180"/>
      <c r="U678" s="180"/>
      <c r="X678" s="180"/>
    </row>
    <row r="679" spans="2:24" s="79" customFormat="1">
      <c r="B679" s="180"/>
      <c r="C679" s="180"/>
      <c r="D679" s="180"/>
      <c r="E679" s="180"/>
      <c r="G679" s="180"/>
      <c r="J679" s="180"/>
      <c r="M679" s="180"/>
      <c r="O679" s="180"/>
      <c r="P679" s="182"/>
      <c r="R679" s="180"/>
      <c r="U679" s="180"/>
      <c r="X679" s="180"/>
    </row>
    <row r="680" spans="2:24" s="79" customFormat="1">
      <c r="B680" s="180"/>
      <c r="C680" s="180"/>
      <c r="D680" s="180"/>
      <c r="E680" s="180"/>
      <c r="G680" s="180"/>
      <c r="J680" s="180"/>
      <c r="M680" s="180"/>
      <c r="O680" s="180"/>
      <c r="P680" s="182"/>
      <c r="R680" s="180"/>
      <c r="U680" s="180"/>
      <c r="X680" s="180"/>
    </row>
    <row r="681" spans="2:24" s="79" customFormat="1">
      <c r="B681" s="180"/>
      <c r="C681" s="180"/>
      <c r="D681" s="180"/>
      <c r="E681" s="180"/>
      <c r="G681" s="180"/>
      <c r="J681" s="180"/>
      <c r="M681" s="180"/>
      <c r="O681" s="180"/>
      <c r="P681" s="182"/>
      <c r="R681" s="180"/>
      <c r="U681" s="180"/>
      <c r="X681" s="180"/>
    </row>
    <row r="682" spans="2:24" s="79" customFormat="1">
      <c r="B682" s="180"/>
      <c r="C682" s="180"/>
      <c r="D682" s="180"/>
      <c r="E682" s="180"/>
      <c r="G682" s="180"/>
      <c r="J682" s="180"/>
      <c r="M682" s="180"/>
      <c r="O682" s="180"/>
      <c r="P682" s="182"/>
      <c r="R682" s="180"/>
      <c r="U682" s="180"/>
      <c r="X682" s="180"/>
    </row>
    <row r="683" spans="2:24" s="79" customFormat="1">
      <c r="B683" s="180"/>
      <c r="C683" s="180"/>
      <c r="D683" s="180"/>
      <c r="E683" s="180"/>
      <c r="G683" s="180"/>
      <c r="J683" s="180"/>
      <c r="M683" s="180"/>
      <c r="O683" s="180"/>
      <c r="P683" s="182"/>
      <c r="R683" s="180"/>
      <c r="U683" s="180"/>
      <c r="X683" s="180"/>
    </row>
    <row r="684" spans="2:24" s="79" customFormat="1">
      <c r="B684" s="180"/>
      <c r="C684" s="180"/>
      <c r="D684" s="180"/>
      <c r="E684" s="180"/>
      <c r="G684" s="180"/>
      <c r="J684" s="180"/>
      <c r="M684" s="180"/>
      <c r="O684" s="180"/>
      <c r="P684" s="182"/>
      <c r="R684" s="180"/>
      <c r="U684" s="180"/>
      <c r="X684" s="180"/>
    </row>
    <row r="685" spans="2:24" s="79" customFormat="1">
      <c r="B685" s="180"/>
      <c r="C685" s="180"/>
      <c r="D685" s="180"/>
      <c r="E685" s="180"/>
      <c r="G685" s="180"/>
      <c r="J685" s="180"/>
      <c r="M685" s="180"/>
      <c r="O685" s="180"/>
      <c r="P685" s="182"/>
      <c r="R685" s="180"/>
      <c r="U685" s="180"/>
      <c r="X685" s="180"/>
    </row>
    <row r="686" spans="2:24" s="79" customFormat="1">
      <c r="B686" s="180"/>
      <c r="C686" s="180"/>
      <c r="D686" s="180"/>
      <c r="E686" s="180"/>
      <c r="G686" s="180"/>
      <c r="J686" s="180"/>
      <c r="M686" s="180"/>
      <c r="O686" s="180"/>
      <c r="P686" s="182"/>
      <c r="R686" s="180"/>
      <c r="U686" s="180"/>
      <c r="X686" s="180"/>
    </row>
    <row r="687" spans="2:24" s="79" customFormat="1">
      <c r="B687" s="180"/>
      <c r="C687" s="180"/>
      <c r="D687" s="180"/>
      <c r="E687" s="180"/>
      <c r="G687" s="180"/>
      <c r="J687" s="180"/>
      <c r="M687" s="180"/>
      <c r="O687" s="180"/>
      <c r="P687" s="182"/>
      <c r="R687" s="180"/>
      <c r="U687" s="180"/>
      <c r="X687" s="180"/>
    </row>
    <row r="688" spans="2:24" s="79" customFormat="1">
      <c r="B688" s="180"/>
      <c r="C688" s="180"/>
      <c r="D688" s="180"/>
      <c r="E688" s="180"/>
      <c r="G688" s="180"/>
      <c r="J688" s="180"/>
      <c r="M688" s="180"/>
      <c r="O688" s="180"/>
      <c r="P688" s="182"/>
      <c r="R688" s="180"/>
      <c r="U688" s="180"/>
      <c r="X688" s="180"/>
    </row>
    <row r="689" spans="2:24" s="79" customFormat="1">
      <c r="B689" s="180"/>
      <c r="C689" s="180"/>
      <c r="D689" s="180"/>
      <c r="E689" s="180"/>
      <c r="G689" s="180"/>
      <c r="J689" s="180"/>
      <c r="M689" s="180"/>
      <c r="O689" s="180"/>
      <c r="P689" s="182"/>
      <c r="R689" s="180"/>
      <c r="U689" s="180"/>
      <c r="X689" s="180"/>
    </row>
    <row r="690" spans="2:24" s="79" customFormat="1">
      <c r="B690" s="180"/>
      <c r="C690" s="180"/>
      <c r="D690" s="180"/>
      <c r="E690" s="180"/>
      <c r="G690" s="180"/>
      <c r="J690" s="180"/>
      <c r="M690" s="180"/>
      <c r="O690" s="180"/>
      <c r="P690" s="182"/>
      <c r="R690" s="180"/>
      <c r="U690" s="180"/>
      <c r="X690" s="180"/>
    </row>
    <row r="691" spans="2:24" s="79" customFormat="1">
      <c r="B691" s="180"/>
      <c r="C691" s="180"/>
      <c r="D691" s="180"/>
      <c r="E691" s="180"/>
      <c r="G691" s="180"/>
      <c r="J691" s="180"/>
      <c r="M691" s="180"/>
      <c r="O691" s="180"/>
      <c r="P691" s="182"/>
      <c r="R691" s="180"/>
      <c r="U691" s="180"/>
      <c r="X691" s="180"/>
    </row>
    <row r="692" spans="2:24" s="79" customFormat="1">
      <c r="B692" s="180"/>
      <c r="C692" s="180"/>
      <c r="D692" s="180"/>
      <c r="E692" s="180"/>
      <c r="G692" s="180"/>
      <c r="J692" s="180"/>
      <c r="M692" s="180"/>
      <c r="O692" s="180"/>
      <c r="P692" s="182"/>
      <c r="R692" s="180"/>
      <c r="U692" s="180"/>
      <c r="X692" s="180"/>
    </row>
    <row r="693" spans="2:24" s="79" customFormat="1">
      <c r="B693" s="180"/>
      <c r="C693" s="180"/>
      <c r="D693" s="180"/>
      <c r="E693" s="180"/>
      <c r="G693" s="180"/>
      <c r="J693" s="180"/>
      <c r="M693" s="180"/>
      <c r="O693" s="180"/>
      <c r="P693" s="182"/>
      <c r="R693" s="180"/>
      <c r="U693" s="180"/>
      <c r="X693" s="180"/>
    </row>
    <row r="694" spans="2:24" s="79" customFormat="1">
      <c r="B694" s="180"/>
      <c r="C694" s="180"/>
      <c r="D694" s="180"/>
      <c r="E694" s="180"/>
      <c r="G694" s="180"/>
      <c r="J694" s="180"/>
      <c r="M694" s="180"/>
      <c r="O694" s="180"/>
      <c r="P694" s="182"/>
      <c r="R694" s="180"/>
      <c r="U694" s="180"/>
      <c r="X694" s="180"/>
    </row>
    <row r="695" spans="2:24" s="79" customFormat="1">
      <c r="B695" s="180"/>
      <c r="C695" s="180"/>
      <c r="D695" s="180"/>
      <c r="E695" s="180"/>
      <c r="G695" s="180"/>
      <c r="J695" s="180"/>
      <c r="M695" s="180"/>
      <c r="O695" s="180"/>
      <c r="P695" s="182"/>
      <c r="R695" s="180"/>
      <c r="U695" s="180"/>
      <c r="X695" s="180"/>
    </row>
    <row r="696" spans="2:24" s="79" customFormat="1">
      <c r="B696" s="180"/>
      <c r="C696" s="180"/>
      <c r="D696" s="180"/>
      <c r="E696" s="180"/>
      <c r="G696" s="180"/>
      <c r="J696" s="180"/>
      <c r="M696" s="180"/>
      <c r="O696" s="180"/>
      <c r="P696" s="182"/>
      <c r="R696" s="180"/>
      <c r="U696" s="180"/>
      <c r="X696" s="180"/>
    </row>
    <row r="697" spans="2:24" s="79" customFormat="1">
      <c r="B697" s="180"/>
      <c r="C697" s="180"/>
      <c r="D697" s="180"/>
      <c r="E697" s="180"/>
      <c r="G697" s="180"/>
      <c r="J697" s="180"/>
      <c r="M697" s="180"/>
      <c r="O697" s="180"/>
      <c r="P697" s="182"/>
      <c r="R697" s="180"/>
      <c r="U697" s="180"/>
      <c r="X697" s="180"/>
    </row>
    <row r="698" spans="2:24" s="79" customFormat="1">
      <c r="B698" s="180"/>
      <c r="C698" s="180"/>
      <c r="D698" s="180"/>
      <c r="E698" s="180"/>
      <c r="G698" s="180"/>
      <c r="J698" s="180"/>
      <c r="M698" s="180"/>
      <c r="O698" s="180"/>
      <c r="P698" s="182"/>
      <c r="R698" s="180"/>
      <c r="U698" s="180"/>
      <c r="X698" s="180"/>
    </row>
    <row r="699" spans="2:24" s="79" customFormat="1">
      <c r="B699" s="180"/>
      <c r="C699" s="180"/>
      <c r="D699" s="180"/>
      <c r="E699" s="180"/>
      <c r="G699" s="180"/>
      <c r="J699" s="180"/>
      <c r="M699" s="180"/>
      <c r="O699" s="180"/>
      <c r="P699" s="182"/>
      <c r="R699" s="180"/>
      <c r="U699" s="180"/>
      <c r="X699" s="180"/>
    </row>
    <row r="700" spans="2:24" s="79" customFormat="1">
      <c r="B700" s="180"/>
      <c r="C700" s="180"/>
      <c r="D700" s="180"/>
      <c r="E700" s="180"/>
      <c r="G700" s="180"/>
      <c r="J700" s="180"/>
      <c r="M700" s="180"/>
      <c r="O700" s="180"/>
      <c r="P700" s="182"/>
      <c r="R700" s="180"/>
      <c r="U700" s="180"/>
      <c r="X700" s="180"/>
    </row>
    <row r="701" spans="2:24" s="79" customFormat="1">
      <c r="B701" s="180"/>
      <c r="C701" s="180"/>
      <c r="D701" s="180"/>
      <c r="E701" s="180"/>
      <c r="G701" s="180"/>
      <c r="J701" s="180"/>
      <c r="M701" s="180"/>
      <c r="O701" s="180"/>
      <c r="P701" s="182"/>
      <c r="R701" s="180"/>
      <c r="U701" s="180"/>
      <c r="X701" s="180"/>
    </row>
    <row r="702" spans="2:24" s="79" customFormat="1">
      <c r="B702" s="180"/>
      <c r="C702" s="180"/>
      <c r="D702" s="180"/>
      <c r="E702" s="180"/>
      <c r="G702" s="180"/>
      <c r="J702" s="180"/>
      <c r="M702" s="180"/>
      <c r="O702" s="180"/>
      <c r="P702" s="182"/>
      <c r="R702" s="180"/>
      <c r="U702" s="180"/>
      <c r="X702" s="180"/>
    </row>
    <row r="703" spans="2:24" s="79" customFormat="1">
      <c r="B703" s="180"/>
      <c r="C703" s="180"/>
      <c r="D703" s="180"/>
      <c r="E703" s="180"/>
      <c r="G703" s="180"/>
      <c r="J703" s="180"/>
      <c r="M703" s="180"/>
      <c r="O703" s="180"/>
      <c r="P703" s="182"/>
      <c r="R703" s="180"/>
      <c r="U703" s="180"/>
      <c r="X703" s="180"/>
    </row>
    <row r="704" spans="2:24" s="79" customFormat="1">
      <c r="B704" s="180"/>
      <c r="C704" s="180"/>
      <c r="D704" s="180"/>
      <c r="E704" s="180"/>
      <c r="G704" s="180"/>
      <c r="J704" s="180"/>
      <c r="M704" s="180"/>
      <c r="O704" s="180"/>
      <c r="P704" s="182"/>
      <c r="R704" s="180"/>
      <c r="U704" s="180"/>
      <c r="X704" s="180"/>
    </row>
    <row r="705" spans="2:24" s="79" customFormat="1">
      <c r="B705" s="180"/>
      <c r="C705" s="180"/>
      <c r="D705" s="180"/>
      <c r="E705" s="180"/>
      <c r="G705" s="180"/>
      <c r="J705" s="180"/>
      <c r="M705" s="180"/>
      <c r="O705" s="180"/>
      <c r="P705" s="182"/>
      <c r="R705" s="180"/>
      <c r="U705" s="180"/>
      <c r="X705" s="180"/>
    </row>
    <row r="706" spans="2:24" s="79" customFormat="1">
      <c r="B706" s="180"/>
      <c r="C706" s="180"/>
      <c r="D706" s="180"/>
      <c r="E706" s="180"/>
      <c r="G706" s="180"/>
      <c r="J706" s="180"/>
      <c r="M706" s="180"/>
      <c r="O706" s="180"/>
      <c r="P706" s="182"/>
      <c r="R706" s="180"/>
      <c r="U706" s="180"/>
      <c r="X706" s="180"/>
    </row>
    <row r="707" spans="2:24" s="79" customFormat="1">
      <c r="B707" s="180"/>
      <c r="C707" s="180"/>
      <c r="D707" s="180"/>
      <c r="E707" s="180"/>
      <c r="G707" s="180"/>
      <c r="J707" s="180"/>
      <c r="M707" s="180"/>
      <c r="O707" s="180"/>
      <c r="P707" s="182"/>
      <c r="R707" s="180"/>
      <c r="U707" s="180"/>
      <c r="X707" s="180"/>
    </row>
    <row r="708" spans="2:24" s="79" customFormat="1">
      <c r="B708" s="180"/>
      <c r="C708" s="180"/>
      <c r="D708" s="180"/>
      <c r="E708" s="180"/>
      <c r="G708" s="180"/>
      <c r="J708" s="180"/>
      <c r="M708" s="180"/>
      <c r="O708" s="180"/>
      <c r="P708" s="182"/>
      <c r="R708" s="180"/>
      <c r="U708" s="180"/>
      <c r="X708" s="180"/>
    </row>
    <row r="709" spans="2:24" s="79" customFormat="1">
      <c r="B709" s="180"/>
      <c r="C709" s="180"/>
      <c r="D709" s="180"/>
      <c r="E709" s="180"/>
      <c r="G709" s="180"/>
      <c r="J709" s="180"/>
      <c r="M709" s="180"/>
      <c r="O709" s="180"/>
      <c r="P709" s="182"/>
      <c r="R709" s="180"/>
      <c r="U709" s="180"/>
      <c r="X709" s="180"/>
    </row>
    <row r="710" spans="2:24" s="79" customFormat="1">
      <c r="B710" s="180"/>
      <c r="C710" s="180"/>
      <c r="D710" s="180"/>
      <c r="E710" s="180"/>
      <c r="G710" s="180"/>
      <c r="J710" s="180"/>
      <c r="M710" s="180"/>
      <c r="O710" s="180"/>
      <c r="P710" s="182"/>
      <c r="R710" s="180"/>
      <c r="U710" s="180"/>
      <c r="X710" s="180"/>
    </row>
    <row r="711" spans="2:24" s="79" customFormat="1">
      <c r="B711" s="180"/>
      <c r="C711" s="180"/>
      <c r="D711" s="180"/>
      <c r="E711" s="180"/>
      <c r="G711" s="180"/>
      <c r="J711" s="180"/>
      <c r="M711" s="180"/>
      <c r="O711" s="180"/>
      <c r="P711" s="182"/>
      <c r="R711" s="180"/>
      <c r="U711" s="180"/>
      <c r="X711" s="180"/>
    </row>
    <row r="712" spans="2:24" s="79" customFormat="1">
      <c r="B712" s="180"/>
      <c r="C712" s="180"/>
      <c r="D712" s="180"/>
      <c r="E712" s="180"/>
      <c r="G712" s="180"/>
      <c r="J712" s="180"/>
      <c r="M712" s="180"/>
      <c r="O712" s="180"/>
      <c r="P712" s="182"/>
      <c r="R712" s="180"/>
      <c r="U712" s="180"/>
      <c r="X712" s="180"/>
    </row>
    <row r="713" spans="2:24" s="79" customFormat="1">
      <c r="B713" s="180"/>
      <c r="C713" s="180"/>
      <c r="D713" s="180"/>
      <c r="E713" s="180"/>
      <c r="G713" s="180"/>
      <c r="J713" s="180"/>
      <c r="M713" s="180"/>
      <c r="O713" s="180"/>
      <c r="P713" s="182"/>
      <c r="R713" s="180"/>
      <c r="U713" s="180"/>
      <c r="X713" s="180"/>
    </row>
    <row r="714" spans="2:24" s="79" customFormat="1">
      <c r="B714" s="180"/>
      <c r="C714" s="180"/>
      <c r="D714" s="180"/>
      <c r="E714" s="180"/>
      <c r="G714" s="180"/>
      <c r="J714" s="180"/>
      <c r="M714" s="180"/>
      <c r="O714" s="180"/>
      <c r="P714" s="182"/>
      <c r="R714" s="180"/>
      <c r="U714" s="180"/>
      <c r="X714" s="180"/>
    </row>
    <row r="715" spans="2:24" s="79" customFormat="1">
      <c r="B715" s="180"/>
      <c r="C715" s="180"/>
      <c r="D715" s="180"/>
      <c r="E715" s="180"/>
      <c r="G715" s="180"/>
      <c r="J715" s="180"/>
      <c r="M715" s="180"/>
      <c r="O715" s="180"/>
      <c r="P715" s="182"/>
      <c r="R715" s="180"/>
      <c r="U715" s="180"/>
      <c r="X715" s="180"/>
    </row>
    <row r="716" spans="2:24" s="79" customFormat="1">
      <c r="B716" s="180"/>
      <c r="C716" s="180"/>
      <c r="D716" s="180"/>
      <c r="E716" s="180"/>
      <c r="G716" s="180"/>
      <c r="J716" s="180"/>
      <c r="M716" s="180"/>
      <c r="O716" s="180"/>
      <c r="P716" s="182"/>
      <c r="R716" s="180"/>
      <c r="U716" s="180"/>
      <c r="X716" s="180"/>
    </row>
    <row r="717" spans="2:24" s="79" customFormat="1">
      <c r="B717" s="180"/>
      <c r="C717" s="180"/>
      <c r="D717" s="180"/>
      <c r="E717" s="180"/>
      <c r="G717" s="180"/>
      <c r="J717" s="180"/>
      <c r="M717" s="180"/>
      <c r="O717" s="180"/>
      <c r="P717" s="182"/>
      <c r="R717" s="180"/>
      <c r="U717" s="180"/>
      <c r="X717" s="180"/>
    </row>
    <row r="718" spans="2:24" s="79" customFormat="1">
      <c r="B718" s="180"/>
      <c r="C718" s="180"/>
      <c r="D718" s="180"/>
      <c r="E718" s="180"/>
      <c r="G718" s="180"/>
      <c r="J718" s="180"/>
      <c r="M718" s="180"/>
      <c r="O718" s="180"/>
      <c r="P718" s="182"/>
      <c r="R718" s="180"/>
      <c r="U718" s="180"/>
      <c r="X718" s="180"/>
    </row>
    <row r="719" spans="2:24" s="79" customFormat="1">
      <c r="B719" s="180"/>
      <c r="C719" s="180"/>
      <c r="D719" s="180"/>
      <c r="E719" s="180"/>
      <c r="G719" s="180"/>
      <c r="J719" s="180"/>
      <c r="M719" s="180"/>
      <c r="O719" s="180"/>
      <c r="P719" s="182"/>
      <c r="R719" s="180"/>
      <c r="U719" s="180"/>
      <c r="X719" s="180"/>
    </row>
    <row r="720" spans="2:24" s="79" customFormat="1">
      <c r="B720" s="180"/>
      <c r="C720" s="180"/>
      <c r="D720" s="180"/>
      <c r="E720" s="180"/>
      <c r="G720" s="180"/>
      <c r="J720" s="180"/>
      <c r="M720" s="180"/>
      <c r="O720" s="180"/>
      <c r="P720" s="182"/>
      <c r="R720" s="180"/>
      <c r="U720" s="180"/>
      <c r="X720" s="180"/>
    </row>
    <row r="721" spans="2:24" s="79" customFormat="1">
      <c r="B721" s="180"/>
      <c r="C721" s="180"/>
      <c r="D721" s="180"/>
      <c r="E721" s="180"/>
      <c r="G721" s="180"/>
      <c r="J721" s="180"/>
      <c r="M721" s="180"/>
      <c r="O721" s="180"/>
      <c r="P721" s="182"/>
      <c r="R721" s="180"/>
      <c r="U721" s="180"/>
      <c r="X721" s="180"/>
    </row>
    <row r="722" spans="2:24" s="79" customFormat="1">
      <c r="B722" s="180"/>
      <c r="C722" s="180"/>
      <c r="D722" s="180"/>
      <c r="E722" s="180"/>
      <c r="G722" s="180"/>
      <c r="J722" s="180"/>
      <c r="M722" s="180"/>
      <c r="O722" s="180"/>
      <c r="P722" s="182"/>
      <c r="R722" s="180"/>
      <c r="U722" s="180"/>
      <c r="X722" s="180"/>
    </row>
    <row r="723" spans="2:24" s="79" customFormat="1">
      <c r="B723" s="180"/>
      <c r="C723" s="180"/>
      <c r="D723" s="180"/>
      <c r="E723" s="180"/>
      <c r="G723" s="180"/>
      <c r="J723" s="180"/>
      <c r="M723" s="180"/>
      <c r="O723" s="180"/>
      <c r="P723" s="182"/>
      <c r="R723" s="180"/>
      <c r="U723" s="180"/>
      <c r="X723" s="180"/>
    </row>
    <row r="724" spans="2:24" s="79" customFormat="1">
      <c r="B724" s="180"/>
      <c r="C724" s="180"/>
      <c r="D724" s="180"/>
      <c r="E724" s="180"/>
      <c r="G724" s="180"/>
      <c r="J724" s="180"/>
      <c r="M724" s="180"/>
      <c r="O724" s="180"/>
      <c r="P724" s="182"/>
      <c r="R724" s="180"/>
      <c r="U724" s="180"/>
      <c r="X724" s="180"/>
    </row>
    <row r="725" spans="2:24" s="79" customFormat="1">
      <c r="B725" s="180"/>
      <c r="C725" s="180"/>
      <c r="D725" s="180"/>
      <c r="E725" s="180"/>
      <c r="G725" s="180"/>
      <c r="J725" s="180"/>
      <c r="M725" s="180"/>
      <c r="O725" s="180"/>
      <c r="P725" s="182"/>
      <c r="R725" s="180"/>
      <c r="U725" s="180"/>
      <c r="X725" s="180"/>
    </row>
    <row r="726" spans="2:24" s="79" customFormat="1">
      <c r="B726" s="180"/>
      <c r="C726" s="180"/>
      <c r="D726" s="180"/>
      <c r="E726" s="180"/>
      <c r="G726" s="180"/>
      <c r="J726" s="180"/>
      <c r="M726" s="180"/>
      <c r="O726" s="180"/>
      <c r="P726" s="182"/>
      <c r="R726" s="180"/>
      <c r="U726" s="180"/>
      <c r="X726" s="180"/>
    </row>
    <row r="727" spans="2:24" s="79" customFormat="1">
      <c r="B727" s="180"/>
      <c r="C727" s="180"/>
      <c r="D727" s="180"/>
      <c r="E727" s="180"/>
      <c r="G727" s="180"/>
      <c r="J727" s="180"/>
      <c r="M727" s="180"/>
      <c r="O727" s="180"/>
      <c r="P727" s="182"/>
      <c r="R727" s="180"/>
      <c r="U727" s="180"/>
      <c r="X727" s="180"/>
    </row>
    <row r="728" spans="2:24" s="79" customFormat="1">
      <c r="B728" s="180"/>
      <c r="C728" s="180"/>
      <c r="D728" s="180"/>
      <c r="E728" s="180"/>
      <c r="G728" s="180"/>
      <c r="J728" s="180"/>
      <c r="M728" s="180"/>
      <c r="O728" s="180"/>
      <c r="P728" s="182"/>
      <c r="R728" s="180"/>
      <c r="U728" s="180"/>
      <c r="X728" s="180"/>
    </row>
    <row r="729" spans="2:24" s="79" customFormat="1">
      <c r="B729" s="180"/>
      <c r="C729" s="180"/>
      <c r="D729" s="180"/>
      <c r="E729" s="180"/>
      <c r="G729" s="180"/>
      <c r="J729" s="180"/>
      <c r="M729" s="180"/>
      <c r="O729" s="180"/>
      <c r="P729" s="182"/>
      <c r="R729" s="180"/>
      <c r="U729" s="180"/>
      <c r="X729" s="180"/>
    </row>
    <row r="730" spans="2:24" s="79" customFormat="1">
      <c r="B730" s="180"/>
      <c r="C730" s="180"/>
      <c r="D730" s="180"/>
      <c r="E730" s="180"/>
      <c r="G730" s="180"/>
      <c r="J730" s="180"/>
      <c r="M730" s="180"/>
      <c r="O730" s="180"/>
      <c r="P730" s="182"/>
      <c r="R730" s="180"/>
      <c r="U730" s="180"/>
      <c r="X730" s="180"/>
    </row>
    <row r="731" spans="2:24" s="79" customFormat="1">
      <c r="B731" s="180"/>
      <c r="C731" s="180"/>
      <c r="D731" s="180"/>
      <c r="E731" s="180"/>
      <c r="G731" s="180"/>
      <c r="J731" s="180"/>
      <c r="M731" s="180"/>
      <c r="O731" s="180"/>
      <c r="P731" s="182"/>
      <c r="R731" s="180"/>
      <c r="U731" s="180"/>
      <c r="X731" s="180"/>
    </row>
    <row r="732" spans="2:24" s="79" customFormat="1">
      <c r="B732" s="180"/>
      <c r="C732" s="180"/>
      <c r="D732" s="180"/>
      <c r="E732" s="180"/>
      <c r="G732" s="180"/>
      <c r="J732" s="180"/>
      <c r="M732" s="180"/>
      <c r="O732" s="180"/>
      <c r="P732" s="182"/>
      <c r="R732" s="180"/>
      <c r="U732" s="180"/>
      <c r="X732" s="180"/>
    </row>
    <row r="733" spans="2:24" s="79" customFormat="1">
      <c r="B733" s="180"/>
      <c r="C733" s="180"/>
      <c r="D733" s="180"/>
      <c r="E733" s="180"/>
      <c r="G733" s="180"/>
      <c r="J733" s="180"/>
      <c r="M733" s="180"/>
      <c r="O733" s="180"/>
      <c r="P733" s="182"/>
      <c r="R733" s="180"/>
      <c r="U733" s="180"/>
      <c r="X733" s="180"/>
    </row>
    <row r="734" spans="2:24" s="79" customFormat="1">
      <c r="B734" s="180"/>
      <c r="C734" s="180"/>
      <c r="D734" s="180"/>
      <c r="E734" s="180"/>
      <c r="G734" s="180"/>
      <c r="J734" s="180"/>
      <c r="M734" s="180"/>
      <c r="O734" s="180"/>
      <c r="P734" s="182"/>
      <c r="R734" s="180"/>
      <c r="U734" s="180"/>
      <c r="X734" s="180"/>
    </row>
    <row r="735" spans="2:24" s="79" customFormat="1">
      <c r="B735" s="180"/>
      <c r="C735" s="180"/>
      <c r="D735" s="180"/>
      <c r="E735" s="180"/>
      <c r="G735" s="180"/>
      <c r="J735" s="180"/>
      <c r="M735" s="180"/>
      <c r="O735" s="180"/>
      <c r="P735" s="182"/>
      <c r="R735" s="180"/>
      <c r="U735" s="180"/>
      <c r="X735" s="180"/>
    </row>
    <row r="736" spans="2:24" s="79" customFormat="1">
      <c r="B736" s="180"/>
      <c r="C736" s="180"/>
      <c r="D736" s="180"/>
      <c r="E736" s="180"/>
      <c r="G736" s="180"/>
      <c r="J736" s="180"/>
      <c r="M736" s="180"/>
      <c r="O736" s="180"/>
      <c r="P736" s="182"/>
      <c r="R736" s="180"/>
      <c r="U736" s="180"/>
      <c r="X736" s="180"/>
    </row>
    <row r="737" spans="2:24" s="79" customFormat="1">
      <c r="B737" s="180"/>
      <c r="C737" s="180"/>
      <c r="D737" s="180"/>
      <c r="E737" s="180"/>
      <c r="G737" s="180"/>
      <c r="J737" s="180"/>
      <c r="M737" s="180"/>
      <c r="O737" s="180"/>
      <c r="P737" s="182"/>
      <c r="R737" s="180"/>
      <c r="U737" s="180"/>
      <c r="X737" s="180"/>
    </row>
    <row r="738" spans="2:24" s="79" customFormat="1">
      <c r="B738" s="180"/>
      <c r="C738" s="180"/>
      <c r="D738" s="180"/>
      <c r="E738" s="180"/>
      <c r="G738" s="180"/>
      <c r="J738" s="180"/>
      <c r="M738" s="180"/>
      <c r="O738" s="180"/>
      <c r="P738" s="182"/>
      <c r="R738" s="180"/>
      <c r="U738" s="180"/>
      <c r="X738" s="180"/>
    </row>
    <row r="739" spans="2:24" s="79" customFormat="1">
      <c r="B739" s="180"/>
      <c r="C739" s="180"/>
      <c r="D739" s="180"/>
      <c r="E739" s="180"/>
      <c r="G739" s="180"/>
      <c r="J739" s="180"/>
      <c r="M739" s="180"/>
      <c r="O739" s="180"/>
      <c r="P739" s="182"/>
      <c r="R739" s="180"/>
      <c r="U739" s="180"/>
      <c r="X739" s="180"/>
    </row>
    <row r="740" spans="2:24" s="79" customFormat="1">
      <c r="B740" s="180"/>
      <c r="C740" s="180"/>
      <c r="D740" s="180"/>
      <c r="E740" s="180"/>
      <c r="G740" s="180"/>
      <c r="J740" s="180"/>
      <c r="M740" s="180"/>
      <c r="O740" s="180"/>
      <c r="P740" s="182"/>
      <c r="R740" s="180"/>
      <c r="U740" s="180"/>
      <c r="X740" s="180"/>
    </row>
    <row r="741" spans="2:24" s="79" customFormat="1">
      <c r="B741" s="180"/>
      <c r="C741" s="180"/>
      <c r="D741" s="180"/>
      <c r="E741" s="180"/>
      <c r="G741" s="180"/>
      <c r="J741" s="180"/>
      <c r="M741" s="180"/>
      <c r="O741" s="180"/>
      <c r="P741" s="182"/>
      <c r="R741" s="180"/>
      <c r="U741" s="180"/>
      <c r="X741" s="180"/>
    </row>
    <row r="742" spans="2:24" s="79" customFormat="1">
      <c r="B742" s="180"/>
      <c r="C742" s="180"/>
      <c r="D742" s="180"/>
      <c r="E742" s="180"/>
      <c r="G742" s="180"/>
      <c r="J742" s="180"/>
      <c r="M742" s="180"/>
      <c r="O742" s="180"/>
      <c r="P742" s="182"/>
      <c r="R742" s="180"/>
      <c r="U742" s="180"/>
      <c r="X742" s="180"/>
    </row>
    <row r="743" spans="2:24" s="79" customFormat="1">
      <c r="B743" s="180"/>
      <c r="C743" s="180"/>
      <c r="D743" s="180"/>
      <c r="E743" s="180"/>
      <c r="G743" s="180"/>
      <c r="J743" s="180"/>
      <c r="M743" s="180"/>
      <c r="O743" s="180"/>
      <c r="P743" s="182"/>
      <c r="R743" s="180"/>
      <c r="U743" s="180"/>
      <c r="X743" s="180"/>
    </row>
    <row r="744" spans="2:24" s="79" customFormat="1">
      <c r="B744" s="180"/>
      <c r="C744" s="180"/>
      <c r="D744" s="180"/>
      <c r="E744" s="180"/>
      <c r="G744" s="180"/>
      <c r="J744" s="180"/>
      <c r="M744" s="180"/>
      <c r="O744" s="180"/>
      <c r="P744" s="182"/>
      <c r="R744" s="180"/>
      <c r="U744" s="180"/>
      <c r="X744" s="180"/>
    </row>
    <row r="745" spans="2:24" s="79" customFormat="1">
      <c r="B745" s="180"/>
      <c r="C745" s="180"/>
      <c r="D745" s="180"/>
      <c r="E745" s="180"/>
      <c r="G745" s="180"/>
      <c r="J745" s="180"/>
      <c r="M745" s="180"/>
      <c r="O745" s="180"/>
      <c r="P745" s="182"/>
      <c r="R745" s="180"/>
      <c r="U745" s="180"/>
      <c r="X745" s="180"/>
    </row>
    <row r="746" spans="2:24" s="79" customFormat="1">
      <c r="B746" s="180"/>
      <c r="C746" s="180"/>
      <c r="D746" s="180"/>
      <c r="E746" s="180"/>
      <c r="G746" s="180"/>
      <c r="J746" s="180"/>
      <c r="M746" s="180"/>
      <c r="O746" s="180"/>
      <c r="P746" s="182"/>
      <c r="R746" s="180"/>
      <c r="U746" s="180"/>
      <c r="X746" s="180"/>
    </row>
    <row r="747" spans="2:24" s="79" customFormat="1">
      <c r="B747" s="180"/>
      <c r="C747" s="180"/>
      <c r="D747" s="180"/>
      <c r="E747" s="180"/>
      <c r="G747" s="180"/>
      <c r="J747" s="180"/>
      <c r="M747" s="180"/>
      <c r="O747" s="180"/>
      <c r="P747" s="182"/>
      <c r="R747" s="180"/>
      <c r="U747" s="180"/>
      <c r="X747" s="180"/>
    </row>
    <row r="748" spans="2:24" s="79" customFormat="1">
      <c r="B748" s="180"/>
      <c r="C748" s="180"/>
      <c r="D748" s="180"/>
      <c r="E748" s="180"/>
      <c r="G748" s="180"/>
      <c r="J748" s="180"/>
      <c r="M748" s="180"/>
      <c r="O748" s="180"/>
      <c r="P748" s="182"/>
      <c r="R748" s="180"/>
      <c r="U748" s="180"/>
      <c r="X748" s="180"/>
    </row>
    <row r="749" spans="2:24" s="79" customFormat="1">
      <c r="B749" s="180"/>
      <c r="C749" s="180"/>
      <c r="D749" s="180"/>
      <c r="E749" s="180"/>
      <c r="G749" s="180"/>
      <c r="J749" s="180"/>
      <c r="M749" s="180"/>
      <c r="O749" s="180"/>
      <c r="P749" s="182"/>
      <c r="R749" s="180"/>
      <c r="U749" s="180"/>
      <c r="X749" s="180"/>
    </row>
    <row r="750" spans="2:24" s="79" customFormat="1">
      <c r="B750" s="180"/>
      <c r="C750" s="180"/>
      <c r="D750" s="180"/>
      <c r="E750" s="180"/>
      <c r="G750" s="180"/>
      <c r="J750" s="180"/>
      <c r="M750" s="180"/>
      <c r="O750" s="180"/>
      <c r="P750" s="182"/>
      <c r="R750" s="180"/>
      <c r="U750" s="180"/>
      <c r="X750" s="180"/>
    </row>
    <row r="751" spans="2:24" s="79" customFormat="1">
      <c r="B751" s="180"/>
      <c r="C751" s="180"/>
      <c r="D751" s="180"/>
      <c r="E751" s="180"/>
      <c r="G751" s="180"/>
      <c r="J751" s="180"/>
      <c r="M751" s="180"/>
      <c r="O751" s="180"/>
      <c r="P751" s="182"/>
      <c r="R751" s="180"/>
      <c r="U751" s="180"/>
      <c r="X751" s="180"/>
    </row>
    <row r="752" spans="2:24" s="79" customFormat="1">
      <c r="B752" s="180"/>
      <c r="C752" s="180"/>
      <c r="D752" s="180"/>
      <c r="E752" s="180"/>
      <c r="G752" s="180"/>
      <c r="J752" s="180"/>
      <c r="M752" s="180"/>
      <c r="O752" s="180"/>
      <c r="P752" s="182"/>
      <c r="R752" s="180"/>
      <c r="U752" s="180"/>
      <c r="X752" s="180"/>
    </row>
    <row r="753" spans="2:24" s="79" customFormat="1">
      <c r="B753" s="180"/>
      <c r="C753" s="180"/>
      <c r="D753" s="180"/>
      <c r="E753" s="180"/>
      <c r="G753" s="180"/>
      <c r="J753" s="180"/>
      <c r="M753" s="180"/>
      <c r="O753" s="180"/>
      <c r="P753" s="182"/>
      <c r="R753" s="180"/>
      <c r="U753" s="180"/>
      <c r="X753" s="180"/>
    </row>
    <row r="754" spans="2:24" s="79" customFormat="1">
      <c r="B754" s="180"/>
      <c r="C754" s="180"/>
      <c r="D754" s="180"/>
      <c r="E754" s="180"/>
      <c r="G754" s="180"/>
      <c r="J754" s="180"/>
      <c r="M754" s="180"/>
      <c r="O754" s="180"/>
      <c r="P754" s="182"/>
      <c r="R754" s="180"/>
      <c r="U754" s="180"/>
      <c r="X754" s="180"/>
    </row>
    <row r="755" spans="2:24" s="79" customFormat="1">
      <c r="B755" s="180"/>
      <c r="C755" s="180"/>
      <c r="D755" s="180"/>
      <c r="E755" s="180"/>
      <c r="G755" s="180"/>
      <c r="J755" s="180"/>
      <c r="M755" s="180"/>
      <c r="O755" s="180"/>
      <c r="P755" s="182"/>
      <c r="R755" s="180"/>
      <c r="U755" s="180"/>
      <c r="X755" s="180"/>
    </row>
    <row r="756" spans="2:24" s="79" customFormat="1">
      <c r="B756" s="180"/>
      <c r="C756" s="180"/>
      <c r="D756" s="180"/>
      <c r="E756" s="180"/>
      <c r="G756" s="180"/>
      <c r="J756" s="180"/>
      <c r="M756" s="180"/>
      <c r="O756" s="180"/>
      <c r="P756" s="182"/>
      <c r="R756" s="180"/>
      <c r="U756" s="180"/>
      <c r="X756" s="180"/>
    </row>
    <row r="757" spans="2:24" s="79" customFormat="1">
      <c r="B757" s="180"/>
      <c r="C757" s="180"/>
      <c r="D757" s="180"/>
      <c r="E757" s="180"/>
      <c r="G757" s="180"/>
      <c r="J757" s="180"/>
      <c r="M757" s="180"/>
      <c r="O757" s="180"/>
      <c r="P757" s="182"/>
      <c r="R757" s="180"/>
      <c r="U757" s="180"/>
      <c r="X757" s="180"/>
    </row>
    <row r="758" spans="2:24" s="79" customFormat="1">
      <c r="B758" s="180"/>
      <c r="C758" s="180"/>
      <c r="D758" s="180"/>
      <c r="E758" s="180"/>
      <c r="G758" s="180"/>
      <c r="J758" s="180"/>
      <c r="M758" s="180"/>
      <c r="O758" s="180"/>
      <c r="P758" s="182"/>
      <c r="R758" s="180"/>
      <c r="U758" s="180"/>
      <c r="X758" s="180"/>
    </row>
    <row r="759" spans="2:24" s="79" customFormat="1">
      <c r="B759" s="180"/>
      <c r="C759" s="180"/>
      <c r="D759" s="180"/>
      <c r="E759" s="180"/>
      <c r="G759" s="180"/>
      <c r="J759" s="180"/>
      <c r="M759" s="180"/>
      <c r="O759" s="180"/>
      <c r="P759" s="182"/>
      <c r="R759" s="180"/>
      <c r="U759" s="180"/>
      <c r="X759" s="180"/>
    </row>
    <row r="760" spans="2:24" s="79" customFormat="1">
      <c r="B760" s="180"/>
      <c r="C760" s="180"/>
      <c r="D760" s="180"/>
      <c r="E760" s="180"/>
      <c r="G760" s="180"/>
      <c r="J760" s="180"/>
      <c r="M760" s="180"/>
      <c r="O760" s="180"/>
      <c r="P760" s="182"/>
      <c r="R760" s="180"/>
      <c r="U760" s="180"/>
      <c r="X760" s="180"/>
    </row>
    <row r="761" spans="2:24" s="79" customFormat="1">
      <c r="B761" s="180"/>
      <c r="C761" s="180"/>
      <c r="D761" s="180"/>
      <c r="E761" s="180"/>
      <c r="G761" s="180"/>
      <c r="J761" s="180"/>
      <c r="M761" s="180"/>
      <c r="O761" s="180"/>
      <c r="P761" s="182"/>
      <c r="R761" s="180"/>
      <c r="U761" s="180"/>
      <c r="X761" s="180"/>
    </row>
    <row r="762" spans="2:24" s="79" customFormat="1">
      <c r="B762" s="180"/>
      <c r="C762" s="180"/>
      <c r="D762" s="180"/>
      <c r="E762" s="180"/>
      <c r="G762" s="180"/>
      <c r="J762" s="180"/>
      <c r="M762" s="180"/>
      <c r="O762" s="180"/>
      <c r="P762" s="182"/>
      <c r="R762" s="180"/>
      <c r="U762" s="180"/>
      <c r="X762" s="180"/>
    </row>
    <row r="763" spans="2:24" s="79" customFormat="1">
      <c r="B763" s="180"/>
      <c r="C763" s="180"/>
      <c r="D763" s="180"/>
      <c r="E763" s="180"/>
      <c r="G763" s="180"/>
      <c r="J763" s="180"/>
      <c r="M763" s="180"/>
      <c r="O763" s="180"/>
      <c r="P763" s="182"/>
      <c r="R763" s="180"/>
      <c r="U763" s="180"/>
      <c r="X763" s="180"/>
    </row>
    <row r="764" spans="2:24" s="79" customFormat="1">
      <c r="B764" s="180"/>
      <c r="C764" s="180"/>
      <c r="D764" s="180"/>
      <c r="E764" s="180"/>
      <c r="G764" s="180"/>
      <c r="J764" s="180"/>
      <c r="M764" s="180"/>
      <c r="O764" s="180"/>
      <c r="P764" s="182"/>
      <c r="R764" s="180"/>
      <c r="U764" s="180"/>
      <c r="X764" s="180"/>
    </row>
    <row r="765" spans="2:24" s="79" customFormat="1">
      <c r="B765" s="180"/>
      <c r="C765" s="180"/>
      <c r="D765" s="180"/>
      <c r="E765" s="180"/>
      <c r="G765" s="180"/>
      <c r="J765" s="180"/>
      <c r="M765" s="180"/>
      <c r="O765" s="180"/>
      <c r="P765" s="182"/>
      <c r="R765" s="180"/>
      <c r="U765" s="180"/>
      <c r="X765" s="180"/>
    </row>
    <row r="766" spans="2:24" s="79" customFormat="1">
      <c r="B766" s="180"/>
      <c r="C766" s="180"/>
      <c r="D766" s="180"/>
      <c r="E766" s="180"/>
      <c r="G766" s="180"/>
      <c r="J766" s="180"/>
      <c r="M766" s="180"/>
      <c r="O766" s="180"/>
      <c r="P766" s="182"/>
      <c r="R766" s="180"/>
      <c r="U766" s="180"/>
      <c r="X766" s="180"/>
    </row>
    <row r="767" spans="2:24" s="79" customFormat="1">
      <c r="B767" s="180"/>
      <c r="C767" s="180"/>
      <c r="D767" s="180"/>
      <c r="E767" s="180"/>
      <c r="G767" s="180"/>
      <c r="J767" s="180"/>
      <c r="M767" s="180"/>
      <c r="O767" s="180"/>
      <c r="P767" s="182"/>
      <c r="R767" s="180"/>
      <c r="U767" s="180"/>
      <c r="X767" s="180"/>
    </row>
    <row r="768" spans="2:24" s="79" customFormat="1">
      <c r="B768" s="180"/>
      <c r="C768" s="180"/>
      <c r="D768" s="180"/>
      <c r="E768" s="180"/>
      <c r="G768" s="180"/>
      <c r="J768" s="180"/>
      <c r="M768" s="180"/>
      <c r="O768" s="180"/>
      <c r="P768" s="182"/>
      <c r="R768" s="180"/>
      <c r="U768" s="180"/>
      <c r="X768" s="180"/>
    </row>
    <row r="769" spans="2:24" s="79" customFormat="1">
      <c r="B769" s="180"/>
      <c r="C769" s="180"/>
      <c r="D769" s="180"/>
      <c r="E769" s="180"/>
      <c r="G769" s="180"/>
      <c r="J769" s="180"/>
      <c r="M769" s="180"/>
      <c r="O769" s="180"/>
      <c r="P769" s="182"/>
      <c r="R769" s="180"/>
      <c r="U769" s="180"/>
      <c r="X769" s="180"/>
    </row>
    <row r="770" spans="2:24" s="79" customFormat="1">
      <c r="B770" s="180"/>
      <c r="C770" s="180"/>
      <c r="D770" s="180"/>
      <c r="E770" s="180"/>
      <c r="G770" s="180"/>
      <c r="J770" s="180"/>
      <c r="M770" s="180"/>
      <c r="O770" s="180"/>
      <c r="P770" s="182"/>
      <c r="R770" s="180"/>
      <c r="U770" s="180"/>
      <c r="X770" s="180"/>
    </row>
    <row r="771" spans="2:24" s="79" customFormat="1">
      <c r="B771" s="180"/>
      <c r="C771" s="180"/>
      <c r="D771" s="180"/>
      <c r="E771" s="180"/>
      <c r="G771" s="180"/>
      <c r="J771" s="180"/>
      <c r="M771" s="180"/>
      <c r="O771" s="180"/>
      <c r="P771" s="182"/>
      <c r="R771" s="180"/>
      <c r="U771" s="180"/>
      <c r="X771" s="180"/>
    </row>
    <row r="772" spans="2:24" s="79" customFormat="1">
      <c r="B772" s="180"/>
      <c r="C772" s="180"/>
      <c r="D772" s="180"/>
      <c r="E772" s="180"/>
      <c r="G772" s="180"/>
      <c r="J772" s="180"/>
      <c r="M772" s="180"/>
      <c r="O772" s="180"/>
      <c r="P772" s="182"/>
      <c r="R772" s="180"/>
      <c r="U772" s="180"/>
      <c r="X772" s="180"/>
    </row>
    <row r="773" spans="2:24" s="79" customFormat="1">
      <c r="B773" s="180"/>
      <c r="C773" s="180"/>
      <c r="D773" s="180"/>
      <c r="E773" s="180"/>
      <c r="G773" s="180"/>
      <c r="J773" s="180"/>
      <c r="M773" s="180"/>
      <c r="O773" s="180"/>
      <c r="P773" s="182"/>
      <c r="R773" s="180"/>
      <c r="U773" s="180"/>
      <c r="X773" s="180"/>
    </row>
    <row r="774" spans="2:24" s="79" customFormat="1">
      <c r="B774" s="180"/>
      <c r="C774" s="180"/>
      <c r="D774" s="180"/>
      <c r="E774" s="180"/>
      <c r="G774" s="180"/>
      <c r="J774" s="180"/>
      <c r="M774" s="180"/>
      <c r="O774" s="180"/>
      <c r="P774" s="182"/>
      <c r="R774" s="180"/>
      <c r="U774" s="180"/>
      <c r="X774" s="180"/>
    </row>
    <row r="775" spans="2:24" s="79" customFormat="1">
      <c r="B775" s="180"/>
      <c r="C775" s="180"/>
      <c r="D775" s="180"/>
      <c r="E775" s="180"/>
      <c r="G775" s="180"/>
      <c r="J775" s="180"/>
      <c r="M775" s="180"/>
      <c r="O775" s="180"/>
      <c r="P775" s="182"/>
      <c r="R775" s="180"/>
      <c r="U775" s="180"/>
      <c r="X775" s="180"/>
    </row>
    <row r="776" spans="2:24" s="79" customFormat="1">
      <c r="B776" s="180"/>
      <c r="C776" s="180"/>
      <c r="D776" s="180"/>
      <c r="E776" s="180"/>
      <c r="G776" s="180"/>
      <c r="J776" s="180"/>
      <c r="M776" s="180"/>
      <c r="O776" s="180"/>
      <c r="P776" s="182"/>
      <c r="R776" s="180"/>
      <c r="U776" s="180"/>
      <c r="X776" s="180"/>
    </row>
    <row r="777" spans="2:24" s="79" customFormat="1">
      <c r="B777" s="180"/>
      <c r="C777" s="180"/>
      <c r="D777" s="180"/>
      <c r="E777" s="180"/>
      <c r="G777" s="180"/>
      <c r="J777" s="180"/>
      <c r="M777" s="180"/>
      <c r="O777" s="180"/>
      <c r="P777" s="182"/>
      <c r="R777" s="180"/>
      <c r="U777" s="180"/>
      <c r="X777" s="180"/>
    </row>
    <row r="778" spans="2:24" s="79" customFormat="1">
      <c r="B778" s="180"/>
      <c r="C778" s="180"/>
      <c r="D778" s="180"/>
      <c r="E778" s="180"/>
      <c r="G778" s="180"/>
      <c r="J778" s="180"/>
      <c r="M778" s="180"/>
      <c r="O778" s="180"/>
      <c r="P778" s="182"/>
      <c r="R778" s="180"/>
      <c r="U778" s="180"/>
      <c r="X778" s="180"/>
    </row>
    <row r="779" spans="2:24" s="79" customFormat="1">
      <c r="B779" s="180"/>
      <c r="C779" s="180"/>
      <c r="D779" s="180"/>
      <c r="E779" s="180"/>
      <c r="G779" s="180"/>
      <c r="J779" s="180"/>
      <c r="M779" s="180"/>
      <c r="O779" s="180"/>
      <c r="P779" s="182"/>
      <c r="R779" s="180"/>
      <c r="U779" s="180"/>
      <c r="X779" s="180"/>
    </row>
    <row r="780" spans="2:24" s="79" customFormat="1">
      <c r="B780" s="180"/>
      <c r="C780" s="180"/>
      <c r="E780" s="180"/>
      <c r="H780" s="180"/>
      <c r="K780" s="180"/>
      <c r="N780" s="180"/>
      <c r="P780" s="182"/>
      <c r="S780" s="180"/>
      <c r="V780" s="180"/>
    </row>
    <row r="781" spans="2:24" s="79" customFormat="1">
      <c r="B781" s="180"/>
      <c r="C781" s="180"/>
      <c r="E781" s="180"/>
      <c r="H781" s="180"/>
      <c r="K781" s="180"/>
      <c r="N781" s="180"/>
      <c r="P781" s="182"/>
      <c r="S781" s="180"/>
      <c r="V781" s="180"/>
    </row>
    <row r="782" spans="2:24" s="79" customFormat="1">
      <c r="B782" s="180"/>
      <c r="C782" s="180"/>
      <c r="E782" s="180"/>
      <c r="H782" s="180"/>
      <c r="K782" s="180"/>
      <c r="N782" s="180"/>
      <c r="P782" s="182"/>
      <c r="S782" s="180"/>
      <c r="V782" s="180"/>
    </row>
    <row r="783" spans="2:24" s="79" customFormat="1">
      <c r="B783" s="180"/>
      <c r="C783" s="180"/>
      <c r="E783" s="180"/>
      <c r="H783" s="180"/>
      <c r="K783" s="180"/>
      <c r="N783" s="180"/>
      <c r="P783" s="182"/>
      <c r="S783" s="180"/>
      <c r="V783" s="180"/>
    </row>
    <row r="784" spans="2:24" s="79" customFormat="1">
      <c r="B784" s="180"/>
      <c r="C784" s="180"/>
      <c r="E784" s="180"/>
      <c r="H784" s="180"/>
      <c r="K784" s="180"/>
      <c r="N784" s="180"/>
      <c r="P784" s="182"/>
      <c r="S784" s="180"/>
      <c r="V784" s="180"/>
    </row>
    <row r="785" spans="2:22" s="79" customFormat="1">
      <c r="B785" s="180"/>
      <c r="C785" s="180"/>
      <c r="E785" s="180"/>
      <c r="H785" s="180"/>
      <c r="K785" s="180"/>
      <c r="N785" s="180"/>
      <c r="P785" s="182"/>
      <c r="S785" s="180"/>
      <c r="V785" s="180"/>
    </row>
    <row r="786" spans="2:22" s="79" customFormat="1">
      <c r="B786" s="180"/>
      <c r="C786" s="180"/>
      <c r="E786" s="180"/>
      <c r="H786" s="180"/>
      <c r="K786" s="180"/>
      <c r="N786" s="180"/>
      <c r="P786" s="182"/>
      <c r="S786" s="180"/>
      <c r="V786" s="180"/>
    </row>
    <row r="787" spans="2:22" s="79" customFormat="1">
      <c r="B787" s="180"/>
      <c r="C787" s="180"/>
      <c r="E787" s="180"/>
      <c r="H787" s="180"/>
      <c r="K787" s="180"/>
      <c r="N787" s="180"/>
      <c r="P787" s="182"/>
      <c r="S787" s="180"/>
      <c r="V787" s="180"/>
    </row>
    <row r="788" spans="2:22" s="79" customFormat="1">
      <c r="B788" s="180"/>
      <c r="C788" s="180"/>
      <c r="E788" s="180"/>
      <c r="H788" s="180"/>
      <c r="K788" s="180"/>
      <c r="N788" s="180"/>
      <c r="P788" s="182"/>
      <c r="S788" s="180"/>
      <c r="V788" s="180"/>
    </row>
    <row r="789" spans="2:22" s="79" customFormat="1">
      <c r="B789" s="180"/>
      <c r="C789" s="180"/>
      <c r="E789" s="180"/>
      <c r="H789" s="180"/>
      <c r="K789" s="180"/>
      <c r="N789" s="180"/>
      <c r="P789" s="182"/>
      <c r="S789" s="180"/>
      <c r="V789" s="180"/>
    </row>
    <row r="790" spans="2:22" s="79" customFormat="1">
      <c r="B790" s="180"/>
      <c r="C790" s="180"/>
      <c r="E790" s="180"/>
      <c r="H790" s="180"/>
      <c r="K790" s="180"/>
      <c r="N790" s="180"/>
      <c r="P790" s="182"/>
      <c r="S790" s="180"/>
      <c r="V790" s="180"/>
    </row>
    <row r="791" spans="2:22" s="79" customFormat="1">
      <c r="B791" s="180"/>
      <c r="C791" s="180"/>
      <c r="E791" s="180"/>
      <c r="H791" s="180"/>
      <c r="K791" s="180"/>
      <c r="N791" s="180"/>
      <c r="P791" s="182"/>
      <c r="S791" s="180"/>
      <c r="V791" s="180"/>
    </row>
    <row r="792" spans="2:22" s="79" customFormat="1">
      <c r="B792" s="180"/>
      <c r="C792" s="180"/>
      <c r="E792" s="180"/>
      <c r="H792" s="180"/>
      <c r="K792" s="180"/>
      <c r="N792" s="180"/>
      <c r="P792" s="182"/>
      <c r="S792" s="180"/>
      <c r="V792" s="180"/>
    </row>
    <row r="793" spans="2:22" s="79" customFormat="1">
      <c r="B793" s="180"/>
      <c r="C793" s="180"/>
      <c r="E793" s="180"/>
      <c r="H793" s="180"/>
      <c r="K793" s="180"/>
      <c r="N793" s="180"/>
      <c r="P793" s="182"/>
      <c r="S793" s="180"/>
      <c r="V793" s="180"/>
    </row>
    <row r="794" spans="2:22" s="79" customFormat="1">
      <c r="B794" s="180"/>
      <c r="C794" s="180"/>
      <c r="E794" s="180"/>
      <c r="H794" s="180"/>
      <c r="K794" s="180"/>
      <c r="N794" s="180"/>
      <c r="P794" s="182"/>
      <c r="S794" s="180"/>
      <c r="V794" s="180"/>
    </row>
    <row r="795" spans="2:22" s="79" customFormat="1">
      <c r="B795" s="180"/>
      <c r="C795" s="180"/>
      <c r="E795" s="180"/>
      <c r="H795" s="180"/>
      <c r="K795" s="180"/>
      <c r="N795" s="180"/>
      <c r="P795" s="182"/>
      <c r="S795" s="180"/>
      <c r="V795" s="180"/>
    </row>
    <row r="796" spans="2:22" s="79" customFormat="1">
      <c r="B796" s="180"/>
      <c r="C796" s="180"/>
      <c r="E796" s="180"/>
      <c r="H796" s="180"/>
      <c r="K796" s="180"/>
      <c r="N796" s="180"/>
      <c r="P796" s="182"/>
      <c r="S796" s="180"/>
      <c r="V796" s="180"/>
    </row>
    <row r="797" spans="2:22" s="79" customFormat="1">
      <c r="B797" s="180"/>
      <c r="C797" s="180"/>
      <c r="E797" s="180"/>
      <c r="H797" s="180"/>
      <c r="K797" s="180"/>
      <c r="N797" s="180"/>
      <c r="P797" s="182"/>
      <c r="S797" s="180"/>
      <c r="V797" s="180"/>
    </row>
    <row r="798" spans="2:22" s="79" customFormat="1">
      <c r="B798" s="180"/>
      <c r="C798" s="180"/>
      <c r="E798" s="180"/>
      <c r="H798" s="180"/>
      <c r="K798" s="180"/>
      <c r="N798" s="180"/>
      <c r="P798" s="182"/>
      <c r="S798" s="180"/>
      <c r="V798" s="180"/>
    </row>
    <row r="799" spans="2:22" s="79" customFormat="1">
      <c r="B799" s="180"/>
      <c r="C799" s="180"/>
      <c r="E799" s="180"/>
      <c r="H799" s="180"/>
      <c r="K799" s="180"/>
      <c r="N799" s="180"/>
      <c r="P799" s="182"/>
      <c r="S799" s="180"/>
      <c r="V799" s="180"/>
    </row>
    <row r="800" spans="2:22" s="79" customFormat="1">
      <c r="B800" s="180"/>
      <c r="C800" s="180"/>
      <c r="E800" s="180"/>
      <c r="H800" s="180"/>
      <c r="K800" s="180"/>
      <c r="N800" s="180"/>
      <c r="P800" s="182"/>
      <c r="S800" s="180"/>
      <c r="V800" s="180"/>
    </row>
    <row r="801" spans="2:22" s="79" customFormat="1">
      <c r="B801" s="180"/>
      <c r="C801" s="180"/>
      <c r="E801" s="180"/>
      <c r="H801" s="180"/>
      <c r="K801" s="180"/>
      <c r="N801" s="180"/>
      <c r="P801" s="182"/>
      <c r="S801" s="180"/>
      <c r="V801" s="180"/>
    </row>
    <row r="802" spans="2:22" s="79" customFormat="1">
      <c r="B802" s="180"/>
      <c r="C802" s="180"/>
      <c r="E802" s="180"/>
      <c r="H802" s="180"/>
      <c r="K802" s="180"/>
      <c r="N802" s="180"/>
      <c r="P802" s="182"/>
      <c r="S802" s="180"/>
      <c r="V802" s="180"/>
    </row>
    <row r="803" spans="2:22" s="79" customFormat="1">
      <c r="B803" s="180"/>
      <c r="C803" s="180"/>
      <c r="E803" s="180"/>
      <c r="H803" s="180"/>
      <c r="K803" s="180"/>
      <c r="N803" s="180"/>
      <c r="P803" s="182"/>
      <c r="S803" s="180"/>
      <c r="V803" s="180"/>
    </row>
    <row r="804" spans="2:22" s="79" customFormat="1">
      <c r="B804" s="180"/>
      <c r="C804" s="180"/>
      <c r="E804" s="180"/>
      <c r="H804" s="180"/>
      <c r="K804" s="180"/>
      <c r="N804" s="180"/>
      <c r="P804" s="182"/>
      <c r="S804" s="180"/>
      <c r="V804" s="180"/>
    </row>
    <row r="805" spans="2:22" s="79" customFormat="1">
      <c r="B805" s="180"/>
      <c r="C805" s="180"/>
      <c r="E805" s="180"/>
      <c r="H805" s="180"/>
      <c r="K805" s="180"/>
      <c r="N805" s="180"/>
      <c r="P805" s="182"/>
      <c r="S805" s="180"/>
      <c r="V805" s="180"/>
    </row>
    <row r="806" spans="2:22" s="79" customFormat="1">
      <c r="B806" s="180"/>
      <c r="C806" s="180"/>
      <c r="E806" s="180"/>
      <c r="H806" s="180"/>
      <c r="K806" s="180"/>
      <c r="N806" s="180"/>
      <c r="P806" s="182"/>
      <c r="S806" s="180"/>
      <c r="V806" s="180"/>
    </row>
    <row r="807" spans="2:22" s="79" customFormat="1">
      <c r="B807" s="180"/>
      <c r="C807" s="180"/>
      <c r="E807" s="180"/>
      <c r="H807" s="180"/>
      <c r="K807" s="180"/>
      <c r="N807" s="180"/>
      <c r="P807" s="182"/>
      <c r="S807" s="180"/>
      <c r="V807" s="180"/>
    </row>
    <row r="808" spans="2:22" s="79" customFormat="1">
      <c r="B808" s="180"/>
      <c r="C808" s="180"/>
      <c r="E808" s="180"/>
      <c r="H808" s="180"/>
      <c r="K808" s="180"/>
      <c r="N808" s="180"/>
      <c r="P808" s="182"/>
      <c r="S808" s="180"/>
      <c r="V808" s="180"/>
    </row>
    <row r="809" spans="2:22" s="79" customFormat="1">
      <c r="B809" s="180"/>
      <c r="C809" s="180"/>
      <c r="E809" s="180"/>
      <c r="H809" s="180"/>
      <c r="K809" s="180"/>
      <c r="N809" s="180"/>
      <c r="P809" s="182"/>
      <c r="S809" s="180"/>
      <c r="V809" s="180"/>
    </row>
    <row r="810" spans="2:22" s="79" customFormat="1">
      <c r="B810" s="180"/>
      <c r="C810" s="180"/>
      <c r="E810" s="180"/>
      <c r="H810" s="180"/>
      <c r="K810" s="180"/>
      <c r="N810" s="180"/>
      <c r="P810" s="182"/>
      <c r="S810" s="180"/>
      <c r="V810" s="180"/>
    </row>
    <row r="811" spans="2:22" s="79" customFormat="1">
      <c r="B811" s="180"/>
      <c r="C811" s="180"/>
      <c r="E811" s="180"/>
      <c r="H811" s="180"/>
      <c r="K811" s="180"/>
      <c r="N811" s="180"/>
      <c r="P811" s="182"/>
      <c r="S811" s="180"/>
      <c r="V811" s="180"/>
    </row>
    <row r="812" spans="2:22" s="79" customFormat="1">
      <c r="B812" s="180"/>
      <c r="C812" s="180"/>
      <c r="E812" s="180"/>
      <c r="H812" s="180"/>
      <c r="K812" s="180"/>
      <c r="N812" s="180"/>
      <c r="P812" s="182"/>
      <c r="S812" s="180"/>
      <c r="V812" s="180"/>
    </row>
    <row r="813" spans="2:22" s="79" customFormat="1">
      <c r="B813" s="180"/>
      <c r="C813" s="180"/>
      <c r="E813" s="180"/>
      <c r="H813" s="180"/>
      <c r="K813" s="180"/>
      <c r="N813" s="180"/>
      <c r="P813" s="182"/>
      <c r="S813" s="180"/>
      <c r="V813" s="180"/>
    </row>
    <row r="814" spans="2:22" s="79" customFormat="1">
      <c r="B814" s="180"/>
      <c r="C814" s="180"/>
      <c r="E814" s="180"/>
      <c r="H814" s="180"/>
      <c r="K814" s="180"/>
      <c r="N814" s="180"/>
      <c r="P814" s="182"/>
      <c r="S814" s="180"/>
      <c r="V814" s="180"/>
    </row>
    <row r="815" spans="2:22" s="79" customFormat="1">
      <c r="B815" s="180"/>
      <c r="C815" s="180"/>
      <c r="E815" s="180"/>
      <c r="H815" s="180"/>
      <c r="K815" s="180"/>
      <c r="N815" s="180"/>
      <c r="P815" s="182"/>
      <c r="S815" s="180"/>
      <c r="V815" s="180"/>
    </row>
    <row r="816" spans="2:22" s="79" customFormat="1">
      <c r="B816" s="180"/>
      <c r="C816" s="180"/>
      <c r="E816" s="180"/>
      <c r="H816" s="180"/>
      <c r="K816" s="180"/>
      <c r="N816" s="180"/>
      <c r="P816" s="182"/>
      <c r="S816" s="180"/>
      <c r="V816" s="180"/>
    </row>
    <row r="817" spans="2:22" s="79" customFormat="1">
      <c r="B817" s="180"/>
      <c r="C817" s="180"/>
      <c r="E817" s="180"/>
      <c r="H817" s="180"/>
      <c r="K817" s="180"/>
      <c r="N817" s="180"/>
      <c r="P817" s="182"/>
      <c r="S817" s="180"/>
      <c r="V817" s="180"/>
    </row>
    <row r="818" spans="2:22" s="79" customFormat="1">
      <c r="B818" s="180"/>
      <c r="C818" s="180"/>
      <c r="E818" s="180"/>
      <c r="H818" s="180"/>
      <c r="K818" s="180"/>
      <c r="N818" s="180"/>
      <c r="P818" s="182"/>
      <c r="S818" s="180"/>
      <c r="V818" s="180"/>
    </row>
    <row r="819" spans="2:22" s="79" customFormat="1">
      <c r="B819" s="180"/>
      <c r="C819" s="180"/>
      <c r="E819" s="180"/>
      <c r="H819" s="180"/>
      <c r="K819" s="180"/>
      <c r="N819" s="180"/>
      <c r="P819" s="182"/>
      <c r="S819" s="180"/>
      <c r="V819" s="180"/>
    </row>
    <row r="820" spans="2:22" s="79" customFormat="1">
      <c r="B820" s="180"/>
      <c r="C820" s="180"/>
      <c r="E820" s="180"/>
      <c r="H820" s="180"/>
      <c r="K820" s="180"/>
      <c r="N820" s="180"/>
      <c r="P820" s="182"/>
      <c r="S820" s="180"/>
      <c r="V820" s="180"/>
    </row>
    <row r="821" spans="2:22" s="79" customFormat="1">
      <c r="B821" s="180"/>
      <c r="C821" s="180"/>
      <c r="E821" s="180"/>
      <c r="H821" s="180"/>
      <c r="K821" s="180"/>
      <c r="N821" s="180"/>
      <c r="P821" s="182"/>
      <c r="S821" s="180"/>
      <c r="V821" s="180"/>
    </row>
    <row r="822" spans="2:22" s="79" customFormat="1">
      <c r="B822" s="180"/>
      <c r="C822" s="180"/>
      <c r="E822" s="180"/>
      <c r="H822" s="180"/>
      <c r="K822" s="180"/>
      <c r="N822" s="180"/>
      <c r="P822" s="182"/>
      <c r="S822" s="180"/>
      <c r="V822" s="180"/>
    </row>
    <row r="823" spans="2:22" s="79" customFormat="1">
      <c r="B823" s="180"/>
      <c r="C823" s="180"/>
      <c r="E823" s="180"/>
      <c r="H823" s="180"/>
      <c r="K823" s="180"/>
      <c r="N823" s="180"/>
      <c r="P823" s="182"/>
      <c r="S823" s="180"/>
      <c r="V823" s="180"/>
    </row>
    <row r="824" spans="2:22" s="79" customFormat="1">
      <c r="B824" s="180"/>
      <c r="C824" s="180"/>
      <c r="E824" s="180"/>
      <c r="H824" s="180"/>
      <c r="K824" s="180"/>
      <c r="N824" s="180"/>
      <c r="P824" s="182"/>
      <c r="S824" s="180"/>
      <c r="V824" s="180"/>
    </row>
    <row r="825" spans="2:22" s="79" customFormat="1">
      <c r="B825" s="180"/>
      <c r="C825" s="180"/>
      <c r="E825" s="180"/>
      <c r="H825" s="180"/>
      <c r="K825" s="180"/>
      <c r="N825" s="180"/>
      <c r="P825" s="182"/>
      <c r="S825" s="180"/>
      <c r="V825" s="180"/>
    </row>
    <row r="826" spans="2:22" s="79" customFormat="1">
      <c r="B826" s="180"/>
      <c r="C826" s="180"/>
      <c r="E826" s="180"/>
      <c r="H826" s="180"/>
      <c r="K826" s="180"/>
      <c r="N826" s="180"/>
      <c r="P826" s="182"/>
      <c r="S826" s="180"/>
      <c r="V826" s="180"/>
    </row>
    <row r="827" spans="2:22" s="79" customFormat="1">
      <c r="B827" s="180"/>
      <c r="C827" s="180"/>
      <c r="E827" s="180"/>
      <c r="H827" s="180"/>
      <c r="K827" s="180"/>
      <c r="N827" s="180"/>
      <c r="P827" s="182"/>
      <c r="S827" s="180"/>
      <c r="V827" s="180"/>
    </row>
    <row r="828" spans="2:22" s="79" customFormat="1">
      <c r="B828" s="180"/>
      <c r="C828" s="180"/>
      <c r="E828" s="180"/>
      <c r="H828" s="180"/>
      <c r="K828" s="180"/>
      <c r="N828" s="180"/>
      <c r="P828" s="182"/>
      <c r="S828" s="180"/>
      <c r="V828" s="180"/>
    </row>
    <row r="829" spans="2:22" s="79" customFormat="1">
      <c r="B829" s="180"/>
      <c r="C829" s="180"/>
      <c r="E829" s="180"/>
      <c r="H829" s="180"/>
      <c r="K829" s="180"/>
      <c r="N829" s="180"/>
      <c r="P829" s="182"/>
      <c r="S829" s="180"/>
      <c r="V829" s="180"/>
    </row>
    <row r="830" spans="2:22" s="79" customFormat="1">
      <c r="B830" s="180"/>
      <c r="C830" s="180"/>
      <c r="E830" s="180"/>
      <c r="H830" s="180"/>
      <c r="K830" s="180"/>
      <c r="N830" s="180"/>
      <c r="P830" s="182"/>
      <c r="S830" s="180"/>
      <c r="V830" s="180"/>
    </row>
    <row r="831" spans="2:22" s="79" customFormat="1">
      <c r="B831" s="180"/>
      <c r="C831" s="180"/>
      <c r="E831" s="180"/>
      <c r="H831" s="180"/>
      <c r="K831" s="180"/>
      <c r="N831" s="180"/>
      <c r="P831" s="182"/>
      <c r="S831" s="180"/>
      <c r="V831" s="180"/>
    </row>
    <row r="832" spans="2:22" s="79" customFormat="1">
      <c r="B832" s="180"/>
      <c r="C832" s="180"/>
      <c r="E832" s="180"/>
      <c r="H832" s="180"/>
      <c r="K832" s="180"/>
      <c r="N832" s="180"/>
      <c r="P832" s="182"/>
      <c r="S832" s="180"/>
      <c r="V832" s="180"/>
    </row>
    <row r="833" spans="2:22" s="79" customFormat="1">
      <c r="B833" s="180"/>
      <c r="C833" s="180"/>
      <c r="E833" s="180"/>
      <c r="H833" s="180"/>
      <c r="K833" s="180"/>
      <c r="N833" s="180"/>
      <c r="P833" s="182"/>
      <c r="S833" s="180"/>
      <c r="V833" s="180"/>
    </row>
    <row r="834" spans="2:22" s="79" customFormat="1">
      <c r="B834" s="180"/>
      <c r="C834" s="180"/>
      <c r="E834" s="180"/>
      <c r="H834" s="180"/>
      <c r="K834" s="180"/>
      <c r="N834" s="180"/>
      <c r="P834" s="182"/>
      <c r="S834" s="180"/>
      <c r="V834" s="180"/>
    </row>
    <row r="835" spans="2:22" s="79" customFormat="1">
      <c r="B835" s="180"/>
      <c r="C835" s="180"/>
      <c r="E835" s="180"/>
      <c r="H835" s="180"/>
      <c r="K835" s="180"/>
      <c r="N835" s="180"/>
      <c r="P835" s="182"/>
      <c r="S835" s="180"/>
      <c r="V835" s="180"/>
    </row>
    <row r="836" spans="2:22" s="79" customFormat="1">
      <c r="B836" s="180"/>
      <c r="C836" s="180"/>
      <c r="E836" s="180"/>
      <c r="H836" s="180"/>
      <c r="K836" s="180"/>
      <c r="N836" s="180"/>
      <c r="P836" s="182"/>
      <c r="S836" s="180"/>
      <c r="V836" s="180"/>
    </row>
    <row r="837" spans="2:22" s="79" customFormat="1">
      <c r="B837" s="180"/>
      <c r="C837" s="180"/>
      <c r="E837" s="180"/>
      <c r="H837" s="180"/>
      <c r="K837" s="180"/>
      <c r="N837" s="180"/>
      <c r="P837" s="182"/>
      <c r="S837" s="180"/>
      <c r="V837" s="180"/>
    </row>
    <row r="838" spans="2:22" s="79" customFormat="1">
      <c r="B838" s="180"/>
      <c r="C838" s="180"/>
      <c r="E838" s="180"/>
      <c r="H838" s="180"/>
      <c r="K838" s="180"/>
      <c r="N838" s="180"/>
      <c r="P838" s="182"/>
      <c r="S838" s="180"/>
      <c r="V838" s="180"/>
    </row>
    <row r="839" spans="2:22" s="79" customFormat="1">
      <c r="B839" s="180"/>
      <c r="C839" s="180"/>
      <c r="E839" s="180"/>
      <c r="H839" s="180"/>
      <c r="K839" s="180"/>
      <c r="N839" s="180"/>
      <c r="P839" s="182"/>
      <c r="S839" s="180"/>
      <c r="V839" s="180"/>
    </row>
    <row r="840" spans="2:22" s="79" customFormat="1">
      <c r="B840" s="180"/>
      <c r="C840" s="180"/>
      <c r="E840" s="180"/>
      <c r="H840" s="180"/>
      <c r="K840" s="180"/>
      <c r="N840" s="180"/>
      <c r="P840" s="182"/>
      <c r="S840" s="180"/>
      <c r="V840" s="180"/>
    </row>
    <row r="841" spans="2:22" s="79" customFormat="1">
      <c r="B841" s="180"/>
      <c r="C841" s="180"/>
      <c r="E841" s="180"/>
      <c r="H841" s="180"/>
      <c r="K841" s="180"/>
      <c r="N841" s="180"/>
      <c r="P841" s="182"/>
      <c r="S841" s="180"/>
      <c r="V841" s="180"/>
    </row>
    <row r="842" spans="2:22" s="79" customFormat="1">
      <c r="B842" s="180"/>
      <c r="C842" s="180"/>
      <c r="E842" s="180"/>
      <c r="H842" s="180"/>
      <c r="K842" s="180"/>
      <c r="N842" s="180"/>
      <c r="P842" s="182"/>
      <c r="S842" s="180"/>
      <c r="V842" s="180"/>
    </row>
    <row r="843" spans="2:22" s="79" customFormat="1">
      <c r="B843" s="180"/>
      <c r="C843" s="180"/>
      <c r="E843" s="180"/>
      <c r="H843" s="180"/>
      <c r="K843" s="180"/>
      <c r="N843" s="180"/>
      <c r="P843" s="182"/>
      <c r="S843" s="180"/>
      <c r="V843" s="180"/>
    </row>
    <row r="844" spans="2:22" s="79" customFormat="1">
      <c r="B844" s="180"/>
      <c r="C844" s="180"/>
      <c r="E844" s="180"/>
      <c r="H844" s="180"/>
      <c r="K844" s="180"/>
      <c r="N844" s="180"/>
      <c r="P844" s="182"/>
      <c r="S844" s="180"/>
      <c r="V844" s="180"/>
    </row>
    <row r="845" spans="2:22" s="79" customFormat="1">
      <c r="B845" s="180"/>
      <c r="C845" s="180"/>
      <c r="E845" s="180"/>
      <c r="H845" s="180"/>
      <c r="K845" s="180"/>
      <c r="N845" s="180"/>
      <c r="P845" s="182"/>
      <c r="S845" s="180"/>
      <c r="V845" s="180"/>
    </row>
    <row r="846" spans="2:22" s="79" customFormat="1">
      <c r="B846" s="180"/>
      <c r="C846" s="180"/>
      <c r="E846" s="180"/>
      <c r="H846" s="180"/>
      <c r="K846" s="180"/>
      <c r="N846" s="180"/>
      <c r="P846" s="182"/>
      <c r="S846" s="180"/>
      <c r="V846" s="180"/>
    </row>
    <row r="847" spans="2:22" s="79" customFormat="1">
      <c r="B847" s="180"/>
      <c r="C847" s="180"/>
      <c r="E847" s="180"/>
      <c r="H847" s="180"/>
      <c r="K847" s="180"/>
      <c r="N847" s="180"/>
      <c r="P847" s="182"/>
      <c r="S847" s="180"/>
      <c r="V847" s="180"/>
    </row>
    <row r="848" spans="2:22" s="79" customFormat="1">
      <c r="B848" s="180"/>
      <c r="C848" s="180"/>
      <c r="E848" s="180"/>
      <c r="H848" s="180"/>
      <c r="K848" s="180"/>
      <c r="N848" s="180"/>
      <c r="P848" s="182"/>
      <c r="S848" s="180"/>
      <c r="V848" s="180"/>
    </row>
    <row r="849" spans="2:22" s="79" customFormat="1">
      <c r="B849" s="180"/>
      <c r="C849" s="180"/>
      <c r="E849" s="180"/>
      <c r="H849" s="180"/>
      <c r="K849" s="180"/>
      <c r="N849" s="180"/>
      <c r="P849" s="182"/>
      <c r="S849" s="180"/>
      <c r="V849" s="180"/>
    </row>
    <row r="850" spans="2:22" s="79" customFormat="1">
      <c r="B850" s="180"/>
      <c r="C850" s="180"/>
      <c r="E850" s="180"/>
      <c r="H850" s="180"/>
      <c r="K850" s="180"/>
      <c r="N850" s="180"/>
      <c r="P850" s="182"/>
      <c r="S850" s="180"/>
      <c r="V850" s="180"/>
    </row>
    <row r="851" spans="2:22" s="79" customFormat="1">
      <c r="B851" s="180"/>
      <c r="C851" s="180"/>
      <c r="E851" s="180"/>
      <c r="H851" s="180"/>
      <c r="K851" s="180"/>
      <c r="N851" s="180"/>
      <c r="P851" s="182"/>
      <c r="S851" s="180"/>
      <c r="V851" s="180"/>
    </row>
    <row r="852" spans="2:22" s="79" customFormat="1">
      <c r="B852" s="180"/>
      <c r="C852" s="180"/>
      <c r="E852" s="180"/>
      <c r="H852" s="180"/>
      <c r="K852" s="180"/>
      <c r="N852" s="180"/>
      <c r="P852" s="182"/>
      <c r="S852" s="180"/>
      <c r="V852" s="180"/>
    </row>
    <row r="853" spans="2:22" s="79" customFormat="1">
      <c r="B853" s="180"/>
      <c r="C853" s="180"/>
      <c r="E853" s="180"/>
      <c r="H853" s="180"/>
      <c r="K853" s="180"/>
      <c r="N853" s="180"/>
      <c r="P853" s="182"/>
      <c r="S853" s="180"/>
      <c r="V853" s="180"/>
    </row>
    <row r="854" spans="2:22" s="79" customFormat="1">
      <c r="B854" s="180"/>
      <c r="C854" s="180"/>
      <c r="E854" s="180"/>
      <c r="H854" s="180"/>
      <c r="K854" s="180"/>
      <c r="N854" s="180"/>
      <c r="P854" s="182"/>
      <c r="S854" s="180"/>
      <c r="V854" s="180"/>
    </row>
    <row r="855" spans="2:22" s="79" customFormat="1">
      <c r="B855" s="180"/>
      <c r="C855" s="180"/>
      <c r="E855" s="180"/>
      <c r="H855" s="180"/>
      <c r="K855" s="180"/>
      <c r="N855" s="180"/>
      <c r="P855" s="182"/>
      <c r="S855" s="180"/>
      <c r="V855" s="180"/>
    </row>
    <row r="856" spans="2:22" s="79" customFormat="1">
      <c r="B856" s="180"/>
      <c r="C856" s="180"/>
      <c r="E856" s="180"/>
      <c r="H856" s="180"/>
      <c r="K856" s="180"/>
      <c r="N856" s="180"/>
      <c r="P856" s="182"/>
      <c r="S856" s="180"/>
      <c r="V856" s="180"/>
    </row>
    <row r="857" spans="2:22" s="79" customFormat="1">
      <c r="B857" s="180"/>
      <c r="C857" s="180"/>
      <c r="E857" s="180"/>
      <c r="H857" s="180"/>
      <c r="K857" s="180"/>
      <c r="N857" s="180"/>
      <c r="P857" s="182"/>
      <c r="S857" s="180"/>
      <c r="V857" s="180"/>
    </row>
    <row r="858" spans="2:22" s="79" customFormat="1">
      <c r="B858" s="180"/>
      <c r="C858" s="180"/>
      <c r="E858" s="180"/>
      <c r="H858" s="180"/>
      <c r="K858" s="180"/>
      <c r="N858" s="180"/>
      <c r="P858" s="182"/>
      <c r="S858" s="180"/>
      <c r="V858" s="180"/>
    </row>
    <row r="859" spans="2:22" s="79" customFormat="1">
      <c r="B859" s="180"/>
      <c r="C859" s="180"/>
      <c r="E859" s="180"/>
      <c r="H859" s="180"/>
      <c r="K859" s="180"/>
      <c r="N859" s="180"/>
      <c r="P859" s="182"/>
      <c r="S859" s="180"/>
      <c r="V859" s="180"/>
    </row>
    <row r="860" spans="2:22" s="79" customFormat="1">
      <c r="B860" s="180"/>
      <c r="C860" s="180"/>
      <c r="E860" s="180"/>
      <c r="H860" s="180"/>
      <c r="K860" s="180"/>
      <c r="N860" s="180"/>
      <c r="P860" s="182"/>
      <c r="S860" s="180"/>
      <c r="V860" s="180"/>
    </row>
    <row r="861" spans="2:22" s="79" customFormat="1">
      <c r="B861" s="180"/>
      <c r="C861" s="180"/>
      <c r="E861" s="180"/>
      <c r="H861" s="180"/>
      <c r="K861" s="180"/>
      <c r="N861" s="180"/>
      <c r="P861" s="182"/>
      <c r="S861" s="180"/>
      <c r="V861" s="180"/>
    </row>
    <row r="862" spans="2:22" s="79" customFormat="1">
      <c r="B862" s="180"/>
      <c r="C862" s="180"/>
      <c r="E862" s="180"/>
      <c r="H862" s="180"/>
      <c r="K862" s="180"/>
      <c r="N862" s="180"/>
      <c r="P862" s="182"/>
      <c r="S862" s="180"/>
      <c r="V862" s="180"/>
    </row>
    <row r="863" spans="2:22" s="79" customFormat="1">
      <c r="B863" s="180"/>
      <c r="C863" s="180"/>
      <c r="E863" s="180"/>
      <c r="H863" s="180"/>
      <c r="K863" s="180"/>
      <c r="N863" s="180"/>
      <c r="P863" s="182"/>
      <c r="S863" s="180"/>
      <c r="V863" s="180"/>
    </row>
    <row r="864" spans="2:22" s="79" customFormat="1">
      <c r="B864" s="180"/>
      <c r="C864" s="180"/>
      <c r="E864" s="180"/>
      <c r="H864" s="180"/>
      <c r="K864" s="180"/>
      <c r="N864" s="180"/>
      <c r="P864" s="182"/>
      <c r="S864" s="180"/>
      <c r="V864" s="180"/>
    </row>
    <row r="865" spans="2:22" s="79" customFormat="1">
      <c r="B865" s="180"/>
      <c r="C865" s="180"/>
      <c r="E865" s="180"/>
      <c r="H865" s="180"/>
      <c r="K865" s="180"/>
      <c r="N865" s="180"/>
      <c r="P865" s="182"/>
      <c r="S865" s="180"/>
      <c r="V865" s="180"/>
    </row>
    <row r="866" spans="2:22" s="79" customFormat="1">
      <c r="B866" s="180"/>
      <c r="C866" s="180"/>
      <c r="E866" s="180"/>
      <c r="H866" s="180"/>
      <c r="K866" s="180"/>
      <c r="N866" s="180"/>
      <c r="P866" s="182"/>
      <c r="S866" s="180"/>
      <c r="V866" s="180"/>
    </row>
    <row r="867" spans="2:22" s="79" customFormat="1">
      <c r="B867" s="180"/>
      <c r="C867" s="180"/>
      <c r="E867" s="180"/>
      <c r="H867" s="180"/>
      <c r="K867" s="180"/>
      <c r="N867" s="180"/>
      <c r="P867" s="182"/>
      <c r="S867" s="180"/>
      <c r="V867" s="180"/>
    </row>
    <row r="868" spans="2:22" s="79" customFormat="1">
      <c r="B868" s="180"/>
      <c r="C868" s="180"/>
      <c r="E868" s="180"/>
      <c r="H868" s="180"/>
      <c r="K868" s="180"/>
      <c r="N868" s="180"/>
      <c r="P868" s="182"/>
      <c r="S868" s="180"/>
      <c r="V868" s="180"/>
    </row>
    <row r="869" spans="2:22" s="79" customFormat="1">
      <c r="B869" s="180"/>
      <c r="C869" s="180"/>
      <c r="E869" s="180"/>
      <c r="H869" s="180"/>
      <c r="K869" s="180"/>
      <c r="N869" s="180"/>
      <c r="P869" s="182"/>
      <c r="S869" s="180"/>
      <c r="V869" s="180"/>
    </row>
    <row r="870" spans="2:22" s="79" customFormat="1">
      <c r="B870" s="180"/>
      <c r="C870" s="180"/>
      <c r="E870" s="180"/>
      <c r="H870" s="180"/>
      <c r="K870" s="180"/>
      <c r="N870" s="180"/>
      <c r="P870" s="182"/>
      <c r="S870" s="180"/>
      <c r="V870" s="180"/>
    </row>
    <row r="871" spans="2:22" s="79" customFormat="1">
      <c r="B871" s="180"/>
      <c r="C871" s="180"/>
      <c r="E871" s="180"/>
      <c r="H871" s="180"/>
      <c r="K871" s="180"/>
      <c r="N871" s="180"/>
      <c r="P871" s="182"/>
      <c r="S871" s="180"/>
      <c r="V871" s="180"/>
    </row>
    <row r="872" spans="2:22" s="79" customFormat="1">
      <c r="B872" s="180"/>
      <c r="C872" s="180"/>
      <c r="E872" s="180"/>
      <c r="H872" s="180"/>
      <c r="K872" s="180"/>
      <c r="N872" s="180"/>
      <c r="P872" s="182"/>
      <c r="S872" s="180"/>
      <c r="V872" s="180"/>
    </row>
    <row r="873" spans="2:22" s="79" customFormat="1">
      <c r="B873" s="180"/>
      <c r="C873" s="180"/>
      <c r="E873" s="180"/>
      <c r="H873" s="180"/>
      <c r="K873" s="180"/>
      <c r="N873" s="180"/>
      <c r="P873" s="182"/>
      <c r="S873" s="180"/>
      <c r="V873" s="180"/>
    </row>
    <row r="874" spans="2:22" s="79" customFormat="1">
      <c r="B874" s="180"/>
      <c r="C874" s="180"/>
      <c r="E874" s="180"/>
      <c r="H874" s="180"/>
      <c r="K874" s="180"/>
      <c r="N874" s="180"/>
      <c r="P874" s="182"/>
      <c r="S874" s="180"/>
      <c r="V874" s="180"/>
    </row>
    <row r="875" spans="2:22" s="79" customFormat="1">
      <c r="B875" s="180"/>
      <c r="C875" s="180"/>
      <c r="E875" s="180"/>
      <c r="H875" s="180"/>
      <c r="K875" s="180"/>
      <c r="N875" s="180"/>
      <c r="P875" s="182"/>
      <c r="S875" s="180"/>
      <c r="V875" s="180"/>
    </row>
    <row r="876" spans="2:22" s="79" customFormat="1">
      <c r="B876" s="180"/>
      <c r="C876" s="180"/>
      <c r="E876" s="180"/>
      <c r="H876" s="180"/>
      <c r="K876" s="180"/>
      <c r="N876" s="180"/>
      <c r="P876" s="182"/>
      <c r="S876" s="180"/>
      <c r="V876" s="180"/>
    </row>
    <row r="877" spans="2:22" s="79" customFormat="1">
      <c r="B877" s="180"/>
      <c r="C877" s="180"/>
      <c r="E877" s="180"/>
      <c r="H877" s="180"/>
      <c r="K877" s="180"/>
      <c r="N877" s="180"/>
      <c r="P877" s="182"/>
      <c r="S877" s="180"/>
      <c r="V877" s="180"/>
    </row>
    <row r="878" spans="2:22" s="79" customFormat="1">
      <c r="B878" s="180"/>
      <c r="C878" s="180"/>
      <c r="E878" s="180"/>
      <c r="H878" s="180"/>
      <c r="K878" s="180"/>
      <c r="N878" s="180"/>
      <c r="P878" s="182"/>
      <c r="S878" s="180"/>
      <c r="V878" s="180"/>
    </row>
    <row r="879" spans="2:22" s="79" customFormat="1">
      <c r="B879" s="180"/>
      <c r="C879" s="180"/>
      <c r="E879" s="180"/>
      <c r="H879" s="180"/>
      <c r="K879" s="180"/>
      <c r="N879" s="180"/>
      <c r="P879" s="182"/>
      <c r="S879" s="180"/>
      <c r="V879" s="180"/>
    </row>
    <row r="880" spans="2:22" s="79" customFormat="1">
      <c r="B880" s="180"/>
      <c r="C880" s="180"/>
      <c r="E880" s="180"/>
      <c r="H880" s="180"/>
      <c r="K880" s="180"/>
      <c r="N880" s="180"/>
      <c r="P880" s="182"/>
      <c r="S880" s="180"/>
      <c r="V880" s="180"/>
    </row>
    <row r="881" spans="2:22" s="79" customFormat="1">
      <c r="B881" s="180"/>
      <c r="C881" s="180"/>
      <c r="E881" s="180"/>
      <c r="H881" s="180"/>
      <c r="K881" s="180"/>
      <c r="N881" s="180"/>
      <c r="P881" s="182"/>
      <c r="S881" s="180"/>
      <c r="V881" s="180"/>
    </row>
    <row r="882" spans="2:22" s="79" customFormat="1">
      <c r="B882" s="180"/>
      <c r="C882" s="180"/>
      <c r="E882" s="180"/>
      <c r="H882" s="180"/>
      <c r="K882" s="180"/>
      <c r="N882" s="180"/>
      <c r="P882" s="182"/>
      <c r="S882" s="180"/>
      <c r="V882" s="180"/>
    </row>
    <row r="883" spans="2:22" s="79" customFormat="1">
      <c r="B883" s="180"/>
      <c r="C883" s="180"/>
      <c r="E883" s="180"/>
      <c r="H883" s="180"/>
      <c r="K883" s="180"/>
      <c r="N883" s="180"/>
      <c r="P883" s="182"/>
      <c r="S883" s="180"/>
      <c r="V883" s="180"/>
    </row>
    <row r="884" spans="2:22" s="79" customFormat="1">
      <c r="B884" s="180"/>
      <c r="C884" s="180"/>
      <c r="E884" s="180"/>
      <c r="H884" s="180"/>
      <c r="K884" s="180"/>
      <c r="N884" s="180"/>
      <c r="P884" s="182"/>
      <c r="S884" s="180"/>
      <c r="V884" s="180"/>
    </row>
    <row r="885" spans="2:22" s="79" customFormat="1">
      <c r="B885" s="180"/>
      <c r="C885" s="180"/>
      <c r="E885" s="180"/>
      <c r="H885" s="180"/>
      <c r="K885" s="180"/>
      <c r="N885" s="180"/>
      <c r="P885" s="182"/>
      <c r="S885" s="180"/>
      <c r="V885" s="180"/>
    </row>
    <row r="886" spans="2:22" s="79" customFormat="1">
      <c r="B886" s="180"/>
      <c r="C886" s="180"/>
      <c r="E886" s="180"/>
      <c r="H886" s="180"/>
      <c r="K886" s="180"/>
      <c r="N886" s="180"/>
      <c r="P886" s="182"/>
      <c r="S886" s="180"/>
      <c r="V886" s="180"/>
    </row>
    <row r="887" spans="2:22" s="79" customFormat="1">
      <c r="B887" s="180"/>
      <c r="C887" s="180"/>
      <c r="E887" s="180"/>
      <c r="H887" s="180"/>
      <c r="K887" s="180"/>
      <c r="N887" s="180"/>
      <c r="P887" s="182"/>
      <c r="S887" s="180"/>
      <c r="V887" s="180"/>
    </row>
    <row r="888" spans="2:22" s="79" customFormat="1">
      <c r="B888" s="180"/>
      <c r="C888" s="180"/>
      <c r="E888" s="180"/>
      <c r="H888" s="180"/>
      <c r="K888" s="180"/>
      <c r="N888" s="180"/>
      <c r="P888" s="182"/>
      <c r="S888" s="180"/>
      <c r="V888" s="180"/>
    </row>
    <row r="889" spans="2:22" s="79" customFormat="1">
      <c r="B889" s="180"/>
      <c r="C889" s="180"/>
      <c r="E889" s="180"/>
      <c r="H889" s="180"/>
      <c r="K889" s="180"/>
      <c r="N889" s="180"/>
      <c r="P889" s="182"/>
      <c r="S889" s="180"/>
      <c r="V889" s="180"/>
    </row>
    <row r="890" spans="2:22" s="79" customFormat="1">
      <c r="B890" s="180"/>
      <c r="C890" s="180"/>
      <c r="E890" s="180"/>
      <c r="H890" s="180"/>
      <c r="K890" s="180"/>
      <c r="N890" s="180"/>
      <c r="P890" s="182"/>
      <c r="S890" s="180"/>
      <c r="V890" s="180"/>
    </row>
    <row r="891" spans="2:22" s="79" customFormat="1">
      <c r="B891" s="180"/>
      <c r="C891" s="180"/>
      <c r="E891" s="180"/>
      <c r="H891" s="180"/>
      <c r="K891" s="180"/>
      <c r="N891" s="180"/>
      <c r="P891" s="182"/>
      <c r="S891" s="180"/>
      <c r="V891" s="180"/>
    </row>
    <row r="892" spans="2:22" s="79" customFormat="1">
      <c r="B892" s="180"/>
      <c r="C892" s="180"/>
      <c r="E892" s="180"/>
      <c r="H892" s="180"/>
      <c r="K892" s="180"/>
      <c r="N892" s="180"/>
      <c r="P892" s="182"/>
      <c r="S892" s="180"/>
      <c r="V892" s="180"/>
    </row>
    <row r="893" spans="2:22" s="79" customFormat="1">
      <c r="B893" s="180"/>
      <c r="C893" s="180"/>
      <c r="E893" s="180"/>
      <c r="H893" s="180"/>
      <c r="K893" s="180"/>
      <c r="N893" s="180"/>
      <c r="P893" s="182"/>
      <c r="S893" s="180"/>
      <c r="V893" s="180"/>
    </row>
    <row r="894" spans="2:22" s="79" customFormat="1">
      <c r="B894" s="180"/>
      <c r="C894" s="180"/>
      <c r="E894" s="180"/>
      <c r="H894" s="180"/>
      <c r="K894" s="180"/>
      <c r="N894" s="180"/>
      <c r="P894" s="182"/>
      <c r="S894" s="180"/>
      <c r="V894" s="180"/>
    </row>
    <row r="895" spans="2:22" s="79" customFormat="1">
      <c r="B895" s="180"/>
      <c r="C895" s="180"/>
      <c r="E895" s="180"/>
      <c r="H895" s="180"/>
      <c r="K895" s="180"/>
      <c r="N895" s="180"/>
      <c r="P895" s="182"/>
      <c r="S895" s="180"/>
      <c r="V895" s="180"/>
    </row>
    <row r="896" spans="2:22" s="79" customFormat="1">
      <c r="B896" s="180"/>
      <c r="C896" s="180"/>
      <c r="E896" s="180"/>
      <c r="H896" s="180"/>
      <c r="K896" s="180"/>
      <c r="N896" s="180"/>
      <c r="P896" s="182"/>
      <c r="S896" s="180"/>
      <c r="V896" s="180"/>
    </row>
    <row r="897" spans="2:22" s="79" customFormat="1">
      <c r="B897" s="180"/>
      <c r="C897" s="180"/>
      <c r="E897" s="180"/>
      <c r="H897" s="180"/>
      <c r="K897" s="180"/>
      <c r="N897" s="180"/>
      <c r="P897" s="182"/>
      <c r="S897" s="180"/>
      <c r="V897" s="180"/>
    </row>
    <row r="898" spans="2:22" s="79" customFormat="1">
      <c r="B898" s="180"/>
      <c r="C898" s="180"/>
      <c r="E898" s="180"/>
      <c r="H898" s="180"/>
      <c r="K898" s="180"/>
      <c r="N898" s="180"/>
      <c r="P898" s="182"/>
      <c r="S898" s="180"/>
      <c r="V898" s="180"/>
    </row>
    <row r="899" spans="2:22" s="79" customFormat="1">
      <c r="B899" s="180"/>
      <c r="C899" s="180"/>
      <c r="E899" s="180"/>
      <c r="H899" s="180"/>
      <c r="K899" s="180"/>
      <c r="N899" s="180"/>
      <c r="P899" s="182"/>
      <c r="S899" s="180"/>
      <c r="V899" s="180"/>
    </row>
    <row r="900" spans="2:22" s="79" customFormat="1">
      <c r="B900" s="180"/>
      <c r="C900" s="180"/>
      <c r="E900" s="180"/>
      <c r="H900" s="180"/>
      <c r="K900" s="180"/>
      <c r="N900" s="180"/>
      <c r="P900" s="182"/>
      <c r="S900" s="180"/>
      <c r="V900" s="180"/>
    </row>
    <row r="901" spans="2:22" s="79" customFormat="1">
      <c r="B901" s="180"/>
      <c r="C901" s="180"/>
      <c r="E901" s="180"/>
      <c r="H901" s="180"/>
      <c r="K901" s="180"/>
      <c r="N901" s="180"/>
      <c r="P901" s="182"/>
      <c r="S901" s="180"/>
      <c r="V901" s="180"/>
    </row>
    <row r="902" spans="2:22" s="79" customFormat="1">
      <c r="B902" s="180"/>
      <c r="C902" s="180"/>
      <c r="E902" s="180"/>
      <c r="H902" s="180"/>
      <c r="K902" s="180"/>
      <c r="N902" s="180"/>
      <c r="P902" s="182"/>
      <c r="S902" s="180"/>
      <c r="V902" s="180"/>
    </row>
    <row r="903" spans="2:22" s="79" customFormat="1">
      <c r="B903" s="180"/>
      <c r="C903" s="180"/>
      <c r="E903" s="180"/>
      <c r="H903" s="180"/>
      <c r="K903" s="180"/>
      <c r="N903" s="180"/>
      <c r="P903" s="182"/>
      <c r="S903" s="180"/>
      <c r="V903" s="180"/>
    </row>
    <row r="904" spans="2:22" s="79" customFormat="1">
      <c r="B904" s="180"/>
      <c r="C904" s="180"/>
      <c r="E904" s="180"/>
      <c r="H904" s="180"/>
      <c r="K904" s="180"/>
      <c r="N904" s="180"/>
      <c r="P904" s="182"/>
      <c r="S904" s="180"/>
      <c r="V904" s="180"/>
    </row>
    <row r="905" spans="2:22" s="79" customFormat="1">
      <c r="B905" s="180"/>
      <c r="C905" s="180"/>
      <c r="E905" s="180"/>
      <c r="H905" s="180"/>
      <c r="K905" s="180"/>
      <c r="N905" s="180"/>
      <c r="P905" s="182"/>
      <c r="S905" s="180"/>
      <c r="V905" s="180"/>
    </row>
    <row r="906" spans="2:22" s="79" customFormat="1">
      <c r="B906" s="180"/>
      <c r="C906" s="180"/>
      <c r="E906" s="180"/>
      <c r="H906" s="180"/>
      <c r="K906" s="180"/>
      <c r="N906" s="180"/>
      <c r="P906" s="182"/>
      <c r="S906" s="180"/>
      <c r="V906" s="180"/>
    </row>
    <row r="907" spans="2:22" s="79" customFormat="1">
      <c r="B907" s="180"/>
      <c r="C907" s="180"/>
      <c r="E907" s="180"/>
      <c r="H907" s="180"/>
      <c r="K907" s="180"/>
      <c r="N907" s="180"/>
      <c r="P907" s="182"/>
      <c r="S907" s="180"/>
      <c r="V907" s="180"/>
    </row>
    <row r="908" spans="2:22" s="79" customFormat="1">
      <c r="B908" s="180"/>
      <c r="C908" s="180"/>
      <c r="E908" s="180"/>
      <c r="H908" s="180"/>
      <c r="K908" s="180"/>
      <c r="N908" s="180"/>
      <c r="P908" s="182"/>
      <c r="S908" s="180"/>
      <c r="V908" s="180"/>
    </row>
    <row r="909" spans="2:22" s="79" customFormat="1">
      <c r="B909" s="180"/>
      <c r="C909" s="180"/>
      <c r="E909" s="180"/>
      <c r="H909" s="180"/>
      <c r="K909" s="180"/>
      <c r="N909" s="180"/>
      <c r="P909" s="182"/>
      <c r="S909" s="180"/>
      <c r="V909" s="180"/>
    </row>
    <row r="910" spans="2:22" s="79" customFormat="1">
      <c r="B910" s="180"/>
      <c r="C910" s="180"/>
      <c r="E910" s="180"/>
      <c r="H910" s="180"/>
      <c r="K910" s="180"/>
      <c r="N910" s="180"/>
      <c r="P910" s="182"/>
      <c r="S910" s="180"/>
      <c r="V910" s="180"/>
    </row>
    <row r="911" spans="2:22" s="79" customFormat="1">
      <c r="B911" s="180"/>
      <c r="C911" s="180"/>
      <c r="E911" s="180"/>
      <c r="H911" s="180"/>
      <c r="K911" s="180"/>
      <c r="N911" s="180"/>
      <c r="P911" s="182"/>
      <c r="S911" s="180"/>
      <c r="V911" s="180"/>
    </row>
    <row r="912" spans="2:22" s="79" customFormat="1">
      <c r="B912" s="180"/>
      <c r="C912" s="180"/>
      <c r="E912" s="180"/>
      <c r="H912" s="180"/>
      <c r="K912" s="180"/>
      <c r="N912" s="180"/>
      <c r="P912" s="182"/>
      <c r="S912" s="180"/>
      <c r="V912" s="180"/>
    </row>
    <row r="913" spans="2:22" s="79" customFormat="1">
      <c r="B913" s="180"/>
      <c r="C913" s="180"/>
      <c r="E913" s="180"/>
      <c r="H913" s="180"/>
      <c r="K913" s="180"/>
      <c r="N913" s="180"/>
      <c r="P913" s="182"/>
      <c r="S913" s="180"/>
      <c r="V913" s="180"/>
    </row>
    <row r="914" spans="2:22" s="79" customFormat="1">
      <c r="B914" s="180"/>
      <c r="C914" s="180"/>
      <c r="E914" s="180"/>
      <c r="H914" s="180"/>
      <c r="K914" s="180"/>
      <c r="N914" s="180"/>
      <c r="P914" s="182"/>
      <c r="S914" s="180"/>
      <c r="V914" s="180"/>
    </row>
    <row r="915" spans="2:22" s="79" customFormat="1">
      <c r="B915" s="180"/>
      <c r="C915" s="180"/>
      <c r="E915" s="180"/>
      <c r="H915" s="180"/>
      <c r="K915" s="180"/>
      <c r="N915" s="180"/>
      <c r="P915" s="182"/>
      <c r="S915" s="180"/>
      <c r="V915" s="180"/>
    </row>
    <row r="916" spans="2:22" s="79" customFormat="1">
      <c r="B916" s="180"/>
      <c r="C916" s="180"/>
      <c r="E916" s="180"/>
      <c r="H916" s="180"/>
      <c r="K916" s="180"/>
      <c r="N916" s="180"/>
      <c r="P916" s="182"/>
      <c r="S916" s="180"/>
      <c r="V916" s="180"/>
    </row>
    <row r="917" spans="2:22" s="79" customFormat="1">
      <c r="B917" s="180"/>
      <c r="C917" s="180"/>
      <c r="E917" s="180"/>
      <c r="H917" s="180"/>
      <c r="K917" s="180"/>
      <c r="N917" s="180"/>
      <c r="P917" s="182"/>
      <c r="S917" s="180"/>
      <c r="V917" s="180"/>
    </row>
    <row r="918" spans="2:22" s="79" customFormat="1">
      <c r="B918" s="180"/>
      <c r="C918" s="180"/>
      <c r="E918" s="180"/>
      <c r="H918" s="180"/>
      <c r="K918" s="180"/>
      <c r="N918" s="180"/>
      <c r="P918" s="182"/>
      <c r="S918" s="180"/>
      <c r="V918" s="180"/>
    </row>
    <row r="919" spans="2:22" s="79" customFormat="1">
      <c r="B919" s="180"/>
      <c r="C919" s="180"/>
      <c r="E919" s="180"/>
      <c r="H919" s="180"/>
      <c r="K919" s="180"/>
      <c r="N919" s="180"/>
      <c r="P919" s="182"/>
      <c r="S919" s="180"/>
      <c r="V919" s="180"/>
    </row>
    <row r="920" spans="2:22" s="79" customFormat="1">
      <c r="B920" s="180"/>
      <c r="C920" s="180"/>
      <c r="E920" s="180"/>
      <c r="H920" s="180"/>
      <c r="K920" s="180"/>
      <c r="N920" s="180"/>
      <c r="P920" s="182"/>
      <c r="S920" s="180"/>
      <c r="V920" s="180"/>
    </row>
    <row r="921" spans="2:22" s="79" customFormat="1">
      <c r="B921" s="180"/>
      <c r="C921" s="180"/>
      <c r="E921" s="180"/>
      <c r="H921" s="180"/>
      <c r="K921" s="180"/>
      <c r="N921" s="180"/>
      <c r="P921" s="182"/>
      <c r="S921" s="180"/>
      <c r="V921" s="180"/>
    </row>
    <row r="922" spans="2:22" s="79" customFormat="1">
      <c r="B922" s="180"/>
      <c r="C922" s="180"/>
      <c r="E922" s="180"/>
      <c r="H922" s="180"/>
      <c r="K922" s="180"/>
      <c r="N922" s="180"/>
      <c r="P922" s="182"/>
      <c r="S922" s="180"/>
      <c r="V922" s="180"/>
    </row>
    <row r="923" spans="2:22" s="79" customFormat="1">
      <c r="B923" s="180"/>
      <c r="C923" s="180"/>
      <c r="E923" s="180"/>
      <c r="H923" s="180"/>
      <c r="K923" s="180"/>
      <c r="N923" s="180"/>
      <c r="P923" s="182"/>
      <c r="S923" s="180"/>
      <c r="V923" s="180"/>
    </row>
    <row r="924" spans="2:22" s="79" customFormat="1">
      <c r="B924" s="180"/>
      <c r="C924" s="180"/>
      <c r="E924" s="180"/>
      <c r="H924" s="180"/>
      <c r="K924" s="180"/>
      <c r="N924" s="180"/>
      <c r="P924" s="182"/>
      <c r="S924" s="180"/>
      <c r="V924" s="180"/>
    </row>
    <row r="925" spans="2:22" s="79" customFormat="1">
      <c r="B925" s="180"/>
      <c r="C925" s="180"/>
      <c r="E925" s="180"/>
      <c r="H925" s="180"/>
      <c r="K925" s="180"/>
      <c r="N925" s="180"/>
      <c r="P925" s="182"/>
      <c r="S925" s="180"/>
      <c r="V925" s="180"/>
    </row>
    <row r="926" spans="2:22" s="79" customFormat="1">
      <c r="B926" s="180"/>
      <c r="C926" s="180"/>
      <c r="E926" s="180"/>
      <c r="H926" s="180"/>
      <c r="K926" s="180"/>
      <c r="N926" s="180"/>
      <c r="P926" s="182"/>
      <c r="S926" s="180"/>
      <c r="V926" s="180"/>
    </row>
    <row r="927" spans="2:22" s="79" customFormat="1">
      <c r="B927" s="180"/>
      <c r="C927" s="180"/>
      <c r="E927" s="180"/>
      <c r="H927" s="180"/>
      <c r="K927" s="180"/>
      <c r="N927" s="180"/>
      <c r="P927" s="182"/>
      <c r="S927" s="180"/>
      <c r="V927" s="180"/>
    </row>
    <row r="928" spans="2:22" s="79" customFormat="1">
      <c r="B928" s="180"/>
      <c r="C928" s="180"/>
      <c r="E928" s="180"/>
      <c r="H928" s="180"/>
      <c r="K928" s="180"/>
      <c r="N928" s="180"/>
      <c r="P928" s="182"/>
      <c r="S928" s="180"/>
      <c r="V928" s="180"/>
    </row>
    <row r="929" spans="2:22" s="79" customFormat="1">
      <c r="B929" s="180"/>
      <c r="C929" s="180"/>
      <c r="E929" s="180"/>
      <c r="H929" s="180"/>
      <c r="K929" s="180"/>
      <c r="N929" s="180"/>
      <c r="P929" s="182"/>
      <c r="S929" s="180"/>
      <c r="V929" s="180"/>
    </row>
    <row r="930" spans="2:22" s="79" customFormat="1">
      <c r="B930" s="180"/>
      <c r="C930" s="180"/>
      <c r="E930" s="180"/>
      <c r="H930" s="180"/>
      <c r="K930" s="180"/>
      <c r="N930" s="180"/>
      <c r="P930" s="182"/>
      <c r="S930" s="180"/>
      <c r="V930" s="180"/>
    </row>
    <row r="931" spans="2:22" s="79" customFormat="1">
      <c r="B931" s="180"/>
      <c r="C931" s="180"/>
      <c r="E931" s="180"/>
      <c r="H931" s="180"/>
      <c r="K931" s="180"/>
      <c r="N931" s="180"/>
      <c r="P931" s="182"/>
      <c r="S931" s="180"/>
      <c r="V931" s="180"/>
    </row>
    <row r="932" spans="2:22" s="79" customFormat="1">
      <c r="B932" s="180"/>
      <c r="C932" s="180"/>
      <c r="E932" s="180"/>
      <c r="H932" s="180"/>
      <c r="K932" s="180"/>
      <c r="N932" s="180"/>
      <c r="P932" s="182"/>
      <c r="S932" s="180"/>
      <c r="V932" s="180"/>
    </row>
    <row r="933" spans="2:22" s="79" customFormat="1">
      <c r="B933" s="180"/>
      <c r="C933" s="180"/>
      <c r="E933" s="180"/>
      <c r="H933" s="180"/>
      <c r="K933" s="180"/>
      <c r="N933" s="180"/>
      <c r="P933" s="182"/>
      <c r="S933" s="180"/>
      <c r="V933" s="180"/>
    </row>
    <row r="934" spans="2:22" s="79" customFormat="1">
      <c r="B934" s="180"/>
      <c r="C934" s="180"/>
      <c r="E934" s="180"/>
      <c r="H934" s="180"/>
      <c r="K934" s="180"/>
      <c r="N934" s="180"/>
      <c r="P934" s="182"/>
      <c r="S934" s="180"/>
      <c r="V934" s="180"/>
    </row>
    <row r="935" spans="2:22" s="79" customFormat="1">
      <c r="B935" s="180"/>
      <c r="C935" s="180"/>
      <c r="E935" s="180"/>
      <c r="H935" s="180"/>
      <c r="K935" s="180"/>
      <c r="N935" s="180"/>
      <c r="P935" s="182"/>
      <c r="S935" s="180"/>
      <c r="V935" s="180"/>
    </row>
    <row r="936" spans="2:22" s="79" customFormat="1">
      <c r="B936" s="180"/>
      <c r="C936" s="180"/>
      <c r="E936" s="180"/>
      <c r="H936" s="180"/>
      <c r="K936" s="180"/>
      <c r="N936" s="180"/>
      <c r="P936" s="182"/>
      <c r="S936" s="180"/>
      <c r="V936" s="180"/>
    </row>
    <row r="937" spans="2:22" s="79" customFormat="1">
      <c r="B937" s="180"/>
      <c r="C937" s="180"/>
      <c r="E937" s="180"/>
      <c r="H937" s="180"/>
      <c r="K937" s="180"/>
      <c r="N937" s="180"/>
      <c r="P937" s="182"/>
      <c r="S937" s="180"/>
      <c r="V937" s="180"/>
    </row>
    <row r="938" spans="2:22" s="79" customFormat="1">
      <c r="B938" s="180"/>
      <c r="C938" s="180"/>
      <c r="E938" s="180"/>
      <c r="H938" s="180"/>
      <c r="K938" s="180"/>
      <c r="N938" s="180"/>
      <c r="P938" s="182"/>
      <c r="S938" s="180"/>
      <c r="V938" s="180"/>
    </row>
    <row r="939" spans="2:22" s="79" customFormat="1">
      <c r="B939" s="180"/>
      <c r="C939" s="180"/>
      <c r="E939" s="180"/>
      <c r="H939" s="180"/>
      <c r="K939" s="180"/>
      <c r="N939" s="180"/>
      <c r="P939" s="182"/>
      <c r="S939" s="180"/>
      <c r="V939" s="180"/>
    </row>
    <row r="940" spans="2:22" s="79" customFormat="1">
      <c r="B940" s="180"/>
      <c r="C940" s="180"/>
      <c r="E940" s="180"/>
      <c r="H940" s="180"/>
      <c r="K940" s="180"/>
      <c r="N940" s="180"/>
      <c r="P940" s="182"/>
      <c r="S940" s="180"/>
      <c r="V940" s="180"/>
    </row>
    <row r="941" spans="2:22" s="79" customFormat="1">
      <c r="B941" s="180"/>
      <c r="C941" s="180"/>
      <c r="E941" s="180"/>
      <c r="H941" s="180"/>
      <c r="K941" s="180"/>
      <c r="N941" s="180"/>
      <c r="P941" s="182"/>
      <c r="S941" s="180"/>
      <c r="V941" s="180"/>
    </row>
    <row r="942" spans="2:22" s="79" customFormat="1">
      <c r="B942" s="180"/>
      <c r="C942" s="180"/>
      <c r="E942" s="180"/>
      <c r="H942" s="180"/>
      <c r="K942" s="180"/>
      <c r="N942" s="180"/>
      <c r="P942" s="182"/>
      <c r="S942" s="180"/>
      <c r="V942" s="180"/>
    </row>
    <row r="943" spans="2:22" s="79" customFormat="1">
      <c r="B943" s="180"/>
      <c r="C943" s="180"/>
      <c r="E943" s="180"/>
      <c r="H943" s="180"/>
      <c r="K943" s="180"/>
      <c r="N943" s="180"/>
      <c r="P943" s="182"/>
      <c r="S943" s="180"/>
      <c r="V943" s="180"/>
    </row>
    <row r="944" spans="2:22" s="79" customFormat="1">
      <c r="B944" s="180"/>
      <c r="C944" s="180"/>
      <c r="E944" s="180"/>
      <c r="H944" s="180"/>
      <c r="K944" s="180"/>
      <c r="N944" s="180"/>
      <c r="P944" s="182"/>
      <c r="S944" s="180"/>
      <c r="V944" s="180"/>
    </row>
    <row r="945" spans="2:22" s="79" customFormat="1">
      <c r="B945" s="180"/>
      <c r="C945" s="180"/>
      <c r="E945" s="180"/>
      <c r="H945" s="180"/>
      <c r="K945" s="180"/>
      <c r="N945" s="180"/>
      <c r="P945" s="182"/>
      <c r="S945" s="180"/>
      <c r="V945" s="180"/>
    </row>
    <row r="946" spans="2:22" s="79" customFormat="1">
      <c r="B946" s="180"/>
      <c r="C946" s="180"/>
      <c r="E946" s="180"/>
      <c r="H946" s="180"/>
      <c r="K946" s="180"/>
      <c r="N946" s="180"/>
      <c r="P946" s="182"/>
      <c r="S946" s="180"/>
      <c r="V946" s="180"/>
    </row>
    <row r="947" spans="2:22" s="79" customFormat="1">
      <c r="B947" s="180"/>
      <c r="C947" s="180"/>
      <c r="E947" s="180"/>
      <c r="H947" s="180"/>
      <c r="K947" s="180"/>
      <c r="N947" s="180"/>
      <c r="P947" s="182"/>
      <c r="S947" s="180"/>
      <c r="V947" s="180"/>
    </row>
    <row r="948" spans="2:22" s="79" customFormat="1">
      <c r="B948" s="180"/>
      <c r="C948" s="180"/>
      <c r="E948" s="180"/>
      <c r="H948" s="180"/>
      <c r="K948" s="180"/>
      <c r="N948" s="180"/>
      <c r="P948" s="182"/>
      <c r="S948" s="180"/>
      <c r="V948" s="180"/>
    </row>
    <row r="949" spans="2:22" s="79" customFormat="1">
      <c r="B949" s="180"/>
      <c r="C949" s="180"/>
      <c r="E949" s="180"/>
      <c r="H949" s="180"/>
      <c r="K949" s="180"/>
      <c r="N949" s="180"/>
      <c r="P949" s="182"/>
      <c r="S949" s="180"/>
      <c r="V949" s="180"/>
    </row>
    <row r="950" spans="2:22" s="79" customFormat="1">
      <c r="B950" s="180"/>
      <c r="C950" s="180"/>
      <c r="E950" s="180"/>
      <c r="H950" s="180"/>
      <c r="K950" s="180"/>
      <c r="N950" s="180"/>
      <c r="P950" s="182"/>
      <c r="S950" s="180"/>
      <c r="V950" s="180"/>
    </row>
    <row r="951" spans="2:22" s="79" customFormat="1">
      <c r="B951" s="180"/>
      <c r="C951" s="180"/>
      <c r="E951" s="180"/>
      <c r="H951" s="180"/>
      <c r="K951" s="180"/>
      <c r="N951" s="180"/>
      <c r="P951" s="182"/>
      <c r="S951" s="180"/>
      <c r="V951" s="180"/>
    </row>
    <row r="952" spans="2:22" s="79" customFormat="1">
      <c r="B952" s="180"/>
      <c r="C952" s="180"/>
      <c r="E952" s="180"/>
      <c r="H952" s="180"/>
      <c r="K952" s="180"/>
      <c r="N952" s="180"/>
      <c r="P952" s="182"/>
      <c r="S952" s="180"/>
      <c r="V952" s="180"/>
    </row>
    <row r="953" spans="2:22" s="79" customFormat="1">
      <c r="B953" s="180"/>
      <c r="C953" s="180"/>
      <c r="E953" s="180"/>
      <c r="H953" s="180"/>
      <c r="K953" s="180"/>
      <c r="N953" s="180"/>
      <c r="P953" s="182"/>
      <c r="S953" s="180"/>
      <c r="V953" s="180"/>
    </row>
    <row r="954" spans="2:22" s="79" customFormat="1">
      <c r="B954" s="180"/>
      <c r="C954" s="180"/>
      <c r="E954" s="180"/>
      <c r="H954" s="180"/>
      <c r="K954" s="180"/>
      <c r="N954" s="180"/>
      <c r="P954" s="182"/>
      <c r="S954" s="180"/>
      <c r="V954" s="180"/>
    </row>
    <row r="955" spans="2:22" s="79" customFormat="1">
      <c r="B955" s="180"/>
      <c r="C955" s="180"/>
      <c r="E955" s="180"/>
      <c r="H955" s="180"/>
      <c r="K955" s="180"/>
      <c r="N955" s="180"/>
      <c r="P955" s="182"/>
      <c r="S955" s="180"/>
      <c r="V955" s="180"/>
    </row>
    <row r="956" spans="2:22" s="79" customFormat="1">
      <c r="B956" s="180"/>
      <c r="C956" s="180"/>
      <c r="E956" s="180"/>
      <c r="H956" s="180"/>
      <c r="K956" s="180"/>
      <c r="N956" s="180"/>
      <c r="P956" s="182"/>
      <c r="S956" s="180"/>
      <c r="V956" s="180"/>
    </row>
    <row r="957" spans="2:22" s="79" customFormat="1">
      <c r="B957" s="180"/>
      <c r="C957" s="180"/>
      <c r="E957" s="180"/>
      <c r="H957" s="180"/>
      <c r="K957" s="180"/>
      <c r="N957" s="180"/>
      <c r="P957" s="182"/>
      <c r="S957" s="180"/>
      <c r="V957" s="180"/>
    </row>
    <row r="958" spans="2:22" s="79" customFormat="1">
      <c r="B958" s="180"/>
      <c r="C958" s="180"/>
      <c r="E958" s="180"/>
      <c r="H958" s="180"/>
      <c r="K958" s="180"/>
      <c r="N958" s="180"/>
      <c r="P958" s="182"/>
      <c r="S958" s="180"/>
      <c r="V958" s="180"/>
    </row>
    <row r="959" spans="2:22" s="79" customFormat="1">
      <c r="B959" s="180"/>
      <c r="C959" s="180"/>
      <c r="E959" s="180"/>
      <c r="H959" s="180"/>
      <c r="K959" s="180"/>
      <c r="N959" s="180"/>
      <c r="P959" s="182"/>
      <c r="S959" s="180"/>
      <c r="V959" s="180"/>
    </row>
    <row r="960" spans="2:22" s="79" customFormat="1">
      <c r="B960" s="180"/>
      <c r="C960" s="180"/>
      <c r="E960" s="180"/>
      <c r="H960" s="180"/>
      <c r="K960" s="180"/>
      <c r="N960" s="180"/>
      <c r="P960" s="182"/>
      <c r="S960" s="180"/>
      <c r="V960" s="180"/>
    </row>
    <row r="961" spans="2:22" s="79" customFormat="1">
      <c r="B961" s="180"/>
      <c r="C961" s="180"/>
      <c r="E961" s="180"/>
      <c r="H961" s="180"/>
      <c r="K961" s="180"/>
      <c r="N961" s="180"/>
      <c r="P961" s="182"/>
      <c r="S961" s="180"/>
      <c r="V961" s="180"/>
    </row>
    <row r="962" spans="2:22" s="79" customFormat="1">
      <c r="B962" s="180"/>
      <c r="C962" s="180"/>
      <c r="E962" s="180"/>
      <c r="H962" s="180"/>
      <c r="K962" s="180"/>
      <c r="N962" s="180"/>
      <c r="P962" s="182"/>
      <c r="S962" s="180"/>
      <c r="V962" s="180"/>
    </row>
    <row r="963" spans="2:22" s="79" customFormat="1">
      <c r="B963" s="180"/>
      <c r="C963" s="180"/>
      <c r="E963" s="180"/>
      <c r="H963" s="180"/>
      <c r="K963" s="180"/>
      <c r="N963" s="180"/>
      <c r="P963" s="182"/>
      <c r="S963" s="180"/>
      <c r="V963" s="180"/>
    </row>
    <row r="964" spans="2:22" s="79" customFormat="1">
      <c r="B964" s="180"/>
      <c r="C964" s="180"/>
      <c r="E964" s="180"/>
      <c r="H964" s="180"/>
      <c r="K964" s="180"/>
      <c r="N964" s="180"/>
      <c r="P964" s="182"/>
      <c r="S964" s="180"/>
      <c r="V964" s="180"/>
    </row>
    <row r="965" spans="2:22" s="79" customFormat="1">
      <c r="B965" s="180"/>
      <c r="C965" s="180"/>
      <c r="E965" s="180"/>
      <c r="H965" s="180"/>
      <c r="K965" s="180"/>
      <c r="N965" s="180"/>
      <c r="P965" s="182"/>
      <c r="S965" s="180"/>
      <c r="V965" s="180"/>
    </row>
    <row r="966" spans="2:22" s="79" customFormat="1">
      <c r="B966" s="180"/>
      <c r="C966" s="180"/>
      <c r="E966" s="180"/>
      <c r="H966" s="180"/>
      <c r="K966" s="180"/>
      <c r="N966" s="180"/>
      <c r="P966" s="182"/>
      <c r="S966" s="180"/>
      <c r="V966" s="180"/>
    </row>
    <row r="967" spans="2:22" s="79" customFormat="1">
      <c r="B967" s="180"/>
      <c r="C967" s="180"/>
      <c r="E967" s="180"/>
      <c r="H967" s="180"/>
      <c r="K967" s="180"/>
      <c r="N967" s="180"/>
      <c r="P967" s="182"/>
      <c r="S967" s="180"/>
      <c r="V967" s="180"/>
    </row>
    <row r="968" spans="2:22" s="79" customFormat="1">
      <c r="B968" s="180"/>
      <c r="C968" s="180"/>
      <c r="E968" s="180"/>
      <c r="H968" s="180"/>
      <c r="K968" s="180"/>
      <c r="N968" s="180"/>
      <c r="P968" s="182"/>
      <c r="S968" s="180"/>
      <c r="V968" s="180"/>
    </row>
    <row r="969" spans="2:22" s="79" customFormat="1">
      <c r="B969" s="180"/>
      <c r="C969" s="180"/>
      <c r="E969" s="180"/>
      <c r="H969" s="180"/>
      <c r="K969" s="180"/>
      <c r="N969" s="180"/>
      <c r="P969" s="182"/>
      <c r="S969" s="180"/>
      <c r="V969" s="180"/>
    </row>
    <row r="970" spans="2:22" s="79" customFormat="1">
      <c r="B970" s="180"/>
      <c r="C970" s="180"/>
      <c r="E970" s="180"/>
      <c r="H970" s="180"/>
      <c r="K970" s="180"/>
      <c r="N970" s="180"/>
      <c r="P970" s="182"/>
      <c r="S970" s="180"/>
      <c r="V970" s="180"/>
    </row>
    <row r="971" spans="2:22" s="79" customFormat="1">
      <c r="B971" s="180"/>
      <c r="C971" s="180"/>
      <c r="E971" s="180"/>
      <c r="H971" s="180"/>
      <c r="K971" s="180"/>
      <c r="N971" s="180"/>
      <c r="P971" s="182"/>
      <c r="S971" s="180"/>
      <c r="V971" s="180"/>
    </row>
    <row r="972" spans="2:22" s="79" customFormat="1">
      <c r="B972" s="180"/>
      <c r="C972" s="180"/>
      <c r="E972" s="180"/>
      <c r="H972" s="180"/>
      <c r="K972" s="180"/>
      <c r="N972" s="180"/>
      <c r="P972" s="182"/>
      <c r="S972" s="180"/>
      <c r="V972" s="180"/>
    </row>
    <row r="973" spans="2:22" s="79" customFormat="1">
      <c r="B973" s="180"/>
      <c r="C973" s="180"/>
      <c r="E973" s="180"/>
      <c r="H973" s="180"/>
      <c r="K973" s="180"/>
      <c r="N973" s="180"/>
      <c r="P973" s="182"/>
      <c r="S973" s="180"/>
      <c r="V973" s="180"/>
    </row>
    <row r="974" spans="2:22" s="79" customFormat="1">
      <c r="B974" s="180"/>
      <c r="C974" s="180"/>
      <c r="E974" s="180"/>
      <c r="H974" s="180"/>
      <c r="K974" s="180"/>
      <c r="N974" s="180"/>
      <c r="P974" s="182"/>
      <c r="S974" s="180"/>
      <c r="V974" s="180"/>
    </row>
    <row r="975" spans="2:22" s="79" customFormat="1">
      <c r="B975" s="180"/>
      <c r="C975" s="180"/>
      <c r="E975" s="180"/>
      <c r="H975" s="180"/>
      <c r="K975" s="180"/>
      <c r="N975" s="180"/>
      <c r="P975" s="182"/>
      <c r="S975" s="180"/>
      <c r="V975" s="180"/>
    </row>
    <row r="976" spans="2:22" s="79" customFormat="1">
      <c r="B976" s="180"/>
      <c r="C976" s="180"/>
      <c r="E976" s="180"/>
      <c r="H976" s="180"/>
      <c r="K976" s="180"/>
      <c r="N976" s="180"/>
      <c r="P976" s="182"/>
      <c r="S976" s="180"/>
      <c r="V976" s="180"/>
    </row>
    <row r="977" spans="2:22" s="79" customFormat="1">
      <c r="B977" s="180"/>
      <c r="C977" s="180"/>
      <c r="E977" s="180"/>
      <c r="H977" s="180"/>
      <c r="K977" s="180"/>
      <c r="N977" s="180"/>
      <c r="P977" s="182"/>
      <c r="S977" s="180"/>
      <c r="V977" s="180"/>
    </row>
    <row r="978" spans="2:22" s="79" customFormat="1">
      <c r="B978" s="180"/>
      <c r="C978" s="180"/>
      <c r="E978" s="180"/>
      <c r="H978" s="180"/>
      <c r="K978" s="180"/>
      <c r="N978" s="180"/>
      <c r="P978" s="182"/>
      <c r="S978" s="180"/>
      <c r="V978" s="180"/>
    </row>
  </sheetData>
  <phoneticPr fontId="0" type="noConversion"/>
  <printOptions horizontalCentered="1" gridLinesSet="0"/>
  <pageMargins left="0.25" right="0.25" top="0.75" bottom="0.75" header="0.5" footer="0.5"/>
  <pageSetup scale="72" fitToHeight="2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indexed="11"/>
    <pageSetUpPr fitToPage="1"/>
  </sheetPr>
  <dimension ref="A1:X22"/>
  <sheetViews>
    <sheetView showGridLines="0" workbookViewId="0">
      <pane xSplit="3" ySplit="6" topLeftCell="D8" activePane="bottomRight" state="frozen"/>
      <selection pane="topRight" activeCell="H33" sqref="H33"/>
      <selection pane="bottomLeft" activeCell="H33" sqref="H33"/>
      <selection pane="bottomRight" activeCell="A2" sqref="A2"/>
    </sheetView>
  </sheetViews>
  <sheetFormatPr baseColWidth="10" defaultColWidth="9.1640625" defaultRowHeight="14"/>
  <cols>
    <col min="1" max="1" width="3.5" style="150" customWidth="1"/>
    <col min="2" max="2" width="3" style="150" customWidth="1"/>
    <col min="3" max="3" width="34.1640625" style="150" customWidth="1"/>
    <col min="4" max="8" width="12.1640625" style="150" customWidth="1"/>
    <col min="9" max="9" width="13.6640625" style="150" customWidth="1"/>
    <col min="10" max="15" width="12.1640625" style="150" customWidth="1"/>
    <col min="16" max="16384" width="9.1640625" style="150"/>
  </cols>
  <sheetData>
    <row r="1" spans="1:24" s="79" customFormat="1" ht="19">
      <c r="A1" s="244" t="str">
        <f>'Example-Assumptions'!A1</f>
        <v>Acme Company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  <c r="L1" s="206"/>
      <c r="M1" s="206"/>
      <c r="N1" s="206"/>
      <c r="O1" s="206"/>
      <c r="P1" s="83"/>
      <c r="Q1" s="180"/>
      <c r="R1" s="180"/>
      <c r="S1" s="180"/>
      <c r="T1" s="180"/>
      <c r="U1" s="180"/>
      <c r="V1" s="180"/>
      <c r="W1" s="180"/>
      <c r="X1" s="180"/>
    </row>
    <row r="2" spans="1:24" s="185" customFormat="1" ht="16">
      <c r="A2" s="233" t="s">
        <v>147</v>
      </c>
      <c r="B2" s="207"/>
      <c r="C2" s="207"/>
      <c r="D2" s="207"/>
      <c r="E2" s="207"/>
      <c r="F2" s="207"/>
      <c r="G2" s="207"/>
      <c r="H2" s="207"/>
      <c r="I2" s="207"/>
      <c r="J2" s="207"/>
      <c r="K2" s="206"/>
      <c r="L2" s="206"/>
      <c r="M2" s="206"/>
      <c r="N2" s="206"/>
      <c r="O2" s="206"/>
      <c r="P2" s="83"/>
      <c r="Q2" s="126"/>
      <c r="R2" s="126"/>
      <c r="S2" s="126"/>
      <c r="T2" s="126"/>
      <c r="U2" s="126"/>
      <c r="V2" s="126"/>
      <c r="W2" s="126"/>
      <c r="X2" s="126"/>
    </row>
    <row r="3" spans="1:24" s="185" customFormat="1" ht="16">
      <c r="A3" s="256" t="str">
        <f>'Example-Assumptions'!A3</f>
        <v>FY2019</v>
      </c>
      <c r="B3" s="257"/>
      <c r="C3" s="207"/>
      <c r="D3" s="207"/>
      <c r="E3" s="207"/>
      <c r="F3" s="207"/>
      <c r="G3" s="207"/>
      <c r="H3" s="207"/>
      <c r="I3" s="207"/>
      <c r="J3" s="207"/>
      <c r="K3" s="206"/>
      <c r="L3" s="206"/>
      <c r="M3" s="206"/>
      <c r="N3" s="206"/>
      <c r="O3" s="206"/>
      <c r="P3" s="83"/>
      <c r="Q3" s="126"/>
      <c r="R3" s="126"/>
      <c r="S3" s="126"/>
      <c r="T3" s="126"/>
      <c r="U3" s="126"/>
      <c r="V3" s="126"/>
      <c r="W3" s="126"/>
      <c r="X3" s="126"/>
    </row>
    <row r="4" spans="1:24" s="79" customFormat="1" ht="16">
      <c r="A4" s="245"/>
      <c r="B4" s="255"/>
      <c r="C4" s="255"/>
      <c r="D4" s="255"/>
      <c r="E4" s="255"/>
      <c r="F4" s="255"/>
      <c r="G4" s="255"/>
      <c r="H4" s="255"/>
      <c r="I4" s="255"/>
      <c r="J4" s="255"/>
      <c r="K4" s="249"/>
      <c r="L4" s="249"/>
      <c r="M4" s="249"/>
      <c r="N4" s="249"/>
      <c r="O4" s="249"/>
      <c r="P4" s="83"/>
      <c r="Q4" s="180"/>
      <c r="R4" s="180"/>
      <c r="S4" s="180"/>
      <c r="T4" s="180"/>
      <c r="U4" s="180"/>
      <c r="V4" s="180"/>
      <c r="W4" s="180"/>
      <c r="X4" s="180"/>
    </row>
    <row r="5" spans="1:24" s="235" customFormat="1" ht="17.25" customHeight="1">
      <c r="A5" s="234"/>
      <c r="B5" s="234"/>
      <c r="D5" s="236" t="s">
        <v>37</v>
      </c>
      <c r="E5" s="236" t="s">
        <v>37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24" s="187" customFormat="1" ht="17.25" customHeight="1">
      <c r="A6" s="189"/>
      <c r="B6" s="189"/>
      <c r="C6" s="189"/>
      <c r="D6" s="190" t="s">
        <v>38</v>
      </c>
      <c r="E6" s="190" t="s">
        <v>39</v>
      </c>
      <c r="F6" s="190" t="s">
        <v>40</v>
      </c>
      <c r="G6" s="190" t="s">
        <v>41</v>
      </c>
      <c r="H6" s="190" t="s">
        <v>42</v>
      </c>
      <c r="I6" s="190" t="s">
        <v>43</v>
      </c>
      <c r="J6" s="190" t="s">
        <v>44</v>
      </c>
      <c r="K6" s="190" t="s">
        <v>45</v>
      </c>
      <c r="L6" s="190" t="s">
        <v>46</v>
      </c>
      <c r="M6" s="190" t="s">
        <v>47</v>
      </c>
      <c r="N6" s="190" t="s">
        <v>6</v>
      </c>
      <c r="O6" s="190" t="s">
        <v>7</v>
      </c>
    </row>
    <row r="7" spans="1:24" s="187" customFormat="1">
      <c r="A7" s="193"/>
      <c r="B7" s="193"/>
    </row>
    <row r="8" spans="1:24" s="187" customFormat="1" ht="18" customHeight="1">
      <c r="A8" s="193" t="s">
        <v>148</v>
      </c>
      <c r="D8" s="194">
        <f>IF('Example-Balance Sheet'!F36=0,"-",'Example-Balance Sheet'!F18/'Example-Balance Sheet'!F36)</f>
        <v>5.156699464868356</v>
      </c>
      <c r="E8" s="194">
        <f>IF('Example-Balance Sheet'!G36=0,"-",'Example-Balance Sheet'!G18/'Example-Balance Sheet'!G36)</f>
        <v>5.1501539923946158</v>
      </c>
      <c r="F8" s="194">
        <f>IF('Example-Balance Sheet'!H36=0,"-",'Example-Balance Sheet'!H18/'Example-Balance Sheet'!H36)</f>
        <v>5.4893297597008468</v>
      </c>
      <c r="G8" s="194">
        <f>IF('Example-Balance Sheet'!I36=0,"-",'Example-Balance Sheet'!I18/'Example-Balance Sheet'!I36)</f>
        <v>5.1765986120481395</v>
      </c>
      <c r="H8" s="194">
        <f>IF('Example-Balance Sheet'!J36=0,"-",'Example-Balance Sheet'!J18/'Example-Balance Sheet'!J36)</f>
        <v>5.4198927706070856</v>
      </c>
      <c r="I8" s="194">
        <f>IF('Example-Balance Sheet'!K36=0,"-",'Example-Balance Sheet'!K18/'Example-Balance Sheet'!K36)</f>
        <v>5.9569796885171158</v>
      </c>
      <c r="J8" s="194">
        <f>IF('Example-Balance Sheet'!L36=0,"-",'Example-Balance Sheet'!L18/'Example-Balance Sheet'!L36)</f>
        <v>6.5224832787562264</v>
      </c>
      <c r="K8" s="194">
        <f>IF('Example-Balance Sheet'!M36=0,"-",'Example-Balance Sheet'!M18/'Example-Balance Sheet'!M36)</f>
        <v>6.2305421784181805</v>
      </c>
      <c r="L8" s="194">
        <f>IF('Example-Balance Sheet'!N36=0,"-",'Example-Balance Sheet'!N18/'Example-Balance Sheet'!N36)</f>
        <v>6.5870398738250406</v>
      </c>
      <c r="M8" s="194">
        <f>IF('Example-Balance Sheet'!O36=0,"-",'Example-Balance Sheet'!O18/'Example-Balance Sheet'!O36)</f>
        <v>6.8032979708248664</v>
      </c>
      <c r="N8" s="194">
        <f>IF('Example-Balance Sheet'!P36=0,"-",'Example-Balance Sheet'!P18/'Example-Balance Sheet'!P36)</f>
        <v>7.4125568429545083</v>
      </c>
      <c r="O8" s="194">
        <f>IF('Example-Balance Sheet'!Q36=0,"-",'Example-Balance Sheet'!Q18/'Example-Balance Sheet'!Q36)</f>
        <v>7.7880761343953413</v>
      </c>
      <c r="P8" s="195"/>
      <c r="Q8" s="195"/>
      <c r="R8" s="195"/>
    </row>
    <row r="9" spans="1:24" s="187" customFormat="1" ht="12.75" customHeight="1"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</row>
    <row r="10" spans="1:24" s="187" customFormat="1">
      <c r="A10" s="193" t="s">
        <v>149</v>
      </c>
      <c r="B10" s="193"/>
      <c r="D10" s="237">
        <f>'Example-Balance Sheet'!F49</f>
        <v>2954245.0470833331</v>
      </c>
      <c r="E10" s="237">
        <f>'Example-Balance Sheet'!G49</f>
        <v>3144358.0941666663</v>
      </c>
      <c r="F10" s="237">
        <f>'Example-Balance Sheet'!H49</f>
        <v>3345955.1412499994</v>
      </c>
      <c r="G10" s="237">
        <f>'Example-Balance Sheet'!I49</f>
        <v>3544659.3540348951</v>
      </c>
      <c r="H10" s="237">
        <f>'Example-Balance Sheet'!J49</f>
        <v>3745863.5668197908</v>
      </c>
      <c r="I10" s="237">
        <f>'Example-Balance Sheet'!K49</f>
        <v>4039567.7796046864</v>
      </c>
      <c r="J10" s="237">
        <f>'Example-Balance Sheet'!L49</f>
        <v>4246356.3170265574</v>
      </c>
      <c r="K10" s="237">
        <f>'Example-Balance Sheet'!M49</f>
        <v>4445144.8544484274</v>
      </c>
      <c r="L10" s="237">
        <f>'Example-Balance Sheet'!N49</f>
        <v>4649433.3918702975</v>
      </c>
      <c r="M10" s="237">
        <f>'Example-Balance Sheet'!O49</f>
        <v>4859772.7491392707</v>
      </c>
      <c r="N10" s="237">
        <f>'Example-Balance Sheet'!P49</f>
        <v>5060612.106408244</v>
      </c>
      <c r="O10" s="237">
        <f>'Example-Balance Sheet'!Q49</f>
        <v>5249451.4636772173</v>
      </c>
      <c r="P10" s="195"/>
      <c r="Q10" s="195"/>
      <c r="R10" s="195"/>
    </row>
    <row r="11" spans="1:24">
      <c r="L11" s="203"/>
    </row>
    <row r="12" spans="1:24">
      <c r="A12" s="200" t="s">
        <v>150</v>
      </c>
      <c r="C12" s="201"/>
      <c r="D12" s="202">
        <f>IF('Example-Balance Sheet'!F49=0,"-",'Example-Balance Sheet'!F40/'Example-Balance Sheet'!F49)</f>
        <v>0.63088028352852255</v>
      </c>
      <c r="E12" s="202">
        <f>IF('Example-Balance Sheet'!G49=0,"-",'Example-Balance Sheet'!G40/'Example-Balance Sheet'!G49)</f>
        <v>0.60915100903637986</v>
      </c>
      <c r="F12" s="202">
        <f>IF('Example-Balance Sheet'!H49=0,"-",'Example-Balance Sheet'!H40/'Example-Balance Sheet'!H49)</f>
        <v>0.54456972129915882</v>
      </c>
      <c r="G12" s="202">
        <f>IF('Example-Balance Sheet'!I49=0,"-",'Example-Balance Sheet'!I40/'Example-Balance Sheet'!I49)</f>
        <v>0.5290702035529482</v>
      </c>
      <c r="H12" s="202">
        <f>IF('Example-Balance Sheet'!J49=0,"-",'Example-Balance Sheet'!J40/'Example-Balance Sheet'!J49)</f>
        <v>0.50365994370210132</v>
      </c>
      <c r="I12" s="202">
        <f>IF('Example-Balance Sheet'!K49=0,"-",'Example-Balance Sheet'!K40/'Example-Balance Sheet'!K49)</f>
        <v>0.44336729029227517</v>
      </c>
      <c r="J12" s="202">
        <f>IF('Example-Balance Sheet'!L49=0,"-",'Example-Balance Sheet'!L40/'Example-Balance Sheet'!L49)</f>
        <v>0.41463069783232953</v>
      </c>
      <c r="K12" s="202">
        <f>IF('Example-Balance Sheet'!M49=0,"-",'Example-Balance Sheet'!M40/'Example-Balance Sheet'!M49)</f>
        <v>0.39882325629443444</v>
      </c>
      <c r="L12" s="202">
        <f>IF('Example-Balance Sheet'!N49=0,"-",'Example-Balance Sheet'!N40/'Example-Balance Sheet'!N49)</f>
        <v>0.36060041446367963</v>
      </c>
      <c r="M12" s="202">
        <f>IF('Example-Balance Sheet'!O49=0,"-",'Example-Balance Sheet'!O40/'Example-Balance Sheet'!O49)</f>
        <v>0.34808628678374642</v>
      </c>
      <c r="N12" s="202">
        <f>IF('Example-Balance Sheet'!P49=0,"-",'Example-Balance Sheet'!P40/'Example-Balance Sheet'!P49)</f>
        <v>0.32528730892202429</v>
      </c>
      <c r="O12" s="202">
        <f>IF('Example-Balance Sheet'!Q49=0,"-",'Example-Balance Sheet'!Q40/'Example-Balance Sheet'!Q49)</f>
        <v>0.29513341480397493</v>
      </c>
      <c r="P12" s="203"/>
      <c r="Q12" s="203"/>
      <c r="R12" s="203"/>
    </row>
    <row r="14" spans="1:24">
      <c r="A14" s="200" t="s">
        <v>151</v>
      </c>
      <c r="D14" s="202">
        <f>IF('Example-Income Stmt'!C45=0,"-",('Example-Income Stmt'!C42)/'Example-Income Stmt'!C45)</f>
        <v>20.603099154763299</v>
      </c>
      <c r="E14" s="202">
        <f>IF('Example-Income Stmt'!D45=0,"-",('Example-Income Stmt'!D42)/'Example-Income Stmt'!D45)</f>
        <v>20.273515262031317</v>
      </c>
      <c r="F14" s="202">
        <f>IF('Example-Income Stmt'!E45=0,"-",('Example-Income Stmt'!E42)/'Example-Income Stmt'!E45)</f>
        <v>21.437754395877548</v>
      </c>
      <c r="G14" s="202">
        <f>IF('Example-Income Stmt'!F45=0,"-",('Example-Income Stmt'!F42)/'Example-Income Stmt'!F45)</f>
        <v>22.440308044735623</v>
      </c>
      <c r="H14" s="202">
        <f>IF('Example-Income Stmt'!G45=0,"-",('Example-Income Stmt'!G42)/'Example-Income Stmt'!G45)</f>
        <v>22.710059598367071</v>
      </c>
      <c r="I14" s="202">
        <f>IF('Example-Income Stmt'!H45=0,"-",('Example-Income Stmt'!H42)/'Example-Income Stmt'!H45)</f>
        <v>23.627214880713986</v>
      </c>
      <c r="J14" s="202">
        <f>IF('Example-Income Stmt'!I45=0,"-",('Example-Income Stmt'!I42)/'Example-Income Stmt'!I45)</f>
        <v>24.885582589090102</v>
      </c>
      <c r="K14" s="202">
        <f>IF('Example-Income Stmt'!J45=0,"-",('Example-Income Stmt'!J42)/'Example-Income Stmt'!J45)</f>
        <v>23.961524306677244</v>
      </c>
      <c r="L14" s="202">
        <f>IF('Example-Income Stmt'!K45=0,"-",('Example-Income Stmt'!K42)/'Example-Income Stmt'!K45)</f>
        <v>24.596814375836086</v>
      </c>
      <c r="M14" s="202">
        <f>IF('Example-Income Stmt'!L45=0,"-",('Example-Income Stmt'!L42)/'Example-Income Stmt'!L45)</f>
        <v>27.185573579230486</v>
      </c>
      <c r="N14" s="202">
        <f>IF('Example-Income Stmt'!M45=0,"-",('Example-Income Stmt'!M42)/'Example-Income Stmt'!M45)</f>
        <v>26.002899294053403</v>
      </c>
      <c r="O14" s="202">
        <f>IF('Example-Income Stmt'!N45=0,"-",('Example-Income Stmt'!N42)/'Example-Income Stmt'!N45)</f>
        <v>24.508994933829722</v>
      </c>
    </row>
    <row r="15" spans="1:24">
      <c r="A15" s="200"/>
    </row>
    <row r="16" spans="1:24">
      <c r="A16" s="200" t="s">
        <v>152</v>
      </c>
      <c r="D16" s="202">
        <f>IF('Example-Income Stmt'!C55=0,"-",'Example-Balance Sheet'!F38/'Example-Income Stmt'!C55)</f>
        <v>5.5803911732959506</v>
      </c>
      <c r="E16" s="202">
        <f>IF('Example-Income Stmt'!D55=0,"-",'Example-Balance Sheet'!G38/'Example-Income Stmt'!D55)</f>
        <v>5.6628443911174138</v>
      </c>
      <c r="F16" s="202">
        <f>IF('Example-Income Stmt'!E55=0,"-",'Example-Balance Sheet'!H38/'Example-Income Stmt'!E55)</f>
        <v>5.0566621690207763</v>
      </c>
      <c r="G16" s="202">
        <f>IF('Example-Income Stmt'!F55=0,"-",'Example-Balance Sheet'!I38/'Example-Income Stmt'!F55)</f>
        <v>5.1340352807416858</v>
      </c>
      <c r="H16" s="202">
        <f>IF('Example-Income Stmt'!G55=0,"-",'Example-Balance Sheet'!J38/'Example-Income Stmt'!G55)</f>
        <v>5.0783566735785453</v>
      </c>
      <c r="I16" s="202">
        <f>IF('Example-Income Stmt'!H55=0,"-",'Example-Balance Sheet'!K38/'Example-Income Stmt'!H55)</f>
        <v>3.3854585936992097</v>
      </c>
      <c r="J16" s="202">
        <f>IF('Example-Income Stmt'!I55=0,"-",'Example-Balance Sheet'!L38/'Example-Income Stmt'!I55)</f>
        <v>4.6437258557307475</v>
      </c>
      <c r="K16" s="202">
        <f>IF('Example-Income Stmt'!J55=0,"-",'Example-Balance Sheet'!M38/'Example-Income Stmt'!J55)</f>
        <v>4.8070252989969555</v>
      </c>
      <c r="L16" s="202">
        <f>IF('Example-Income Stmt'!K55=0,"-",'Example-Balance Sheet'!N38/'Example-Income Stmt'!K55)</f>
        <v>4.354812799114578</v>
      </c>
      <c r="M16" s="202">
        <f>IF('Example-Income Stmt'!L55=0,"-",'Example-Balance Sheet'!O38/'Example-Income Stmt'!L55)</f>
        <v>4.255705697609276</v>
      </c>
      <c r="N16" s="202">
        <f>IF('Example-Income Stmt'!M55=0,"-",'Example-Balance Sheet'!P38/'Example-Income Stmt'!M55)</f>
        <v>4.4323133663128376</v>
      </c>
      <c r="O16" s="202">
        <f>IF('Example-Income Stmt'!N55=0,"-",'Example-Balance Sheet'!Q38/'Example-Income Stmt'!N55)</f>
        <v>4.3050259602471934</v>
      </c>
    </row>
    <row r="17" spans="1:15">
      <c r="A17" s="200"/>
    </row>
    <row r="18" spans="1:15">
      <c r="A18" s="200" t="s">
        <v>153</v>
      </c>
      <c r="D18" s="202">
        <f>IF('Example-Income Stmt'!C12=0,"-",((0.5*('Example-Balance Sheet'!E12+'Example-Balance Sheet'!F12))/'Example-Income Stmt'!C12)*31)</f>
        <v>43.116089119981297</v>
      </c>
      <c r="E18" s="202">
        <f>IF('Example-Income Stmt'!D12=0,"-",((0.5*('Example-Balance Sheet'!F12+'Example-Balance Sheet'!G12))/'Example-Income Stmt'!D12)*31)</f>
        <v>44.153967235764334</v>
      </c>
      <c r="F18" s="202">
        <f>IF('Example-Income Stmt'!E12=0,"-",((0.5*('Example-Balance Sheet'!G12+'Example-Balance Sheet'!H12))/'Example-Income Stmt'!E12)*31)</f>
        <v>44.81031852313167</v>
      </c>
      <c r="G18" s="202">
        <f>IF('Example-Income Stmt'!F12=0,"-",((0.5*('Example-Balance Sheet'!H12+'Example-Balance Sheet'!I12))/'Example-Income Stmt'!F12)*31)</f>
        <v>45.785072153024913</v>
      </c>
      <c r="H18" s="202">
        <f>IF('Example-Income Stmt'!G12=0,"-",((0.5*('Example-Balance Sheet'!I12+'Example-Balance Sheet'!J12))/'Example-Income Stmt'!G12)*31)</f>
        <v>45.48638732394366</v>
      </c>
      <c r="I18" s="202">
        <f>IF('Example-Income Stmt'!H12=0,"-",((0.5*('Example-Balance Sheet'!J12+'Example-Balance Sheet'!K12))/'Example-Income Stmt'!H12)*31)</f>
        <v>45.865948096885816</v>
      </c>
      <c r="J18" s="202">
        <f>IF('Example-Income Stmt'!I12=0,"-",((0.5*('Example-Balance Sheet'!K12+'Example-Balance Sheet'!L12))/'Example-Income Stmt'!I12)*31)</f>
        <v>46.8596</v>
      </c>
      <c r="K18" s="202">
        <f>IF('Example-Income Stmt'!J12=0,"-",((0.5*('Example-Balance Sheet'!L12+'Example-Balance Sheet'!M12))/'Example-Income Stmt'!J12)*31)</f>
        <v>47.388737931034484</v>
      </c>
      <c r="L18" s="202">
        <f>IF('Example-Income Stmt'!K12=0,"-",((0.5*('Example-Balance Sheet'!M12+'Example-Balance Sheet'!N12))/'Example-Income Stmt'!K12)*31)</f>
        <v>47.593038983050846</v>
      </c>
      <c r="M18" s="202">
        <f>IF('Example-Income Stmt'!L12=0,"-",((0.5*('Example-Balance Sheet'!N12+'Example-Balance Sheet'!O12))/'Example-Income Stmt'!L12)*31)</f>
        <v>47.322946666666667</v>
      </c>
      <c r="N18" s="202">
        <f>IF('Example-Income Stmt'!M12=0,"-",((0.5*('Example-Balance Sheet'!O12+'Example-Balance Sheet'!P12))/'Example-Income Stmt'!M12)*31)</f>
        <v>48.106281034482755</v>
      </c>
      <c r="O18" s="202">
        <f>IF('Example-Income Stmt'!N12=0,"-",((0.5*('Example-Balance Sheet'!P12+'Example-Balance Sheet'!Q12))/'Example-Income Stmt'!N12)*31)</f>
        <v>47.774154385964913</v>
      </c>
    </row>
    <row r="19" spans="1:15">
      <c r="A19" s="200"/>
    </row>
    <row r="20" spans="1:15">
      <c r="A20" s="200" t="s">
        <v>154</v>
      </c>
      <c r="D20" s="202">
        <v>25.6</v>
      </c>
      <c r="E20" s="202">
        <v>24.5</v>
      </c>
      <c r="F20" s="202">
        <f>IF('Example-Assumptions'!G18=0,"-",((0.5*('Example-Balance Sheet'!G31+'Example-Balance Sheet'!H31)/'Example-Assumptions'!G18)*31))</f>
        <v>24.008872619047619</v>
      </c>
      <c r="G20" s="202">
        <f>IF('Example-Assumptions'!H18=0,"-",((0.5*('Example-Balance Sheet'!H31+'Example-Balance Sheet'!I31)/'Example-Assumptions'!H18)*31))</f>
        <v>24.706009467455623</v>
      </c>
      <c r="H20" s="202">
        <f>IF('Example-Assumptions'!I18=0,"-",((0.5*('Example-Balance Sheet'!I31+'Example-Balance Sheet'!J31)/'Example-Assumptions'!I18)*31))</f>
        <v>25.399503529411767</v>
      </c>
      <c r="I20" s="202">
        <f>IF('Example-Assumptions'!J18=0,"-",((0.5*('Example-Balance Sheet'!J31+'Example-Balance Sheet'!K31)/'Example-Assumptions'!J18)*31))</f>
        <v>25.435974117647056</v>
      </c>
      <c r="J20" s="202">
        <f>IF('Example-Assumptions'!K18=0,"-",((0.5*('Example-Balance Sheet'!K31+'Example-Balance Sheet'!L31)/'Example-Assumptions'!K18)*31))</f>
        <v>24.4373</v>
      </c>
      <c r="K20" s="202">
        <f>IF('Example-Assumptions'!L18=0,"-",((0.5*('Example-Balance Sheet'!L31+'Example-Balance Sheet'!M31)/'Example-Assumptions'!L18)*31))</f>
        <v>23.52394022988506</v>
      </c>
      <c r="L20" s="202">
        <f>IF('Example-Assumptions'!M18=0,"-",((0.5*('Example-Balance Sheet'!M31+'Example-Balance Sheet'!N31)/'Example-Assumptions'!M18)*31))</f>
        <v>23.586296551724136</v>
      </c>
      <c r="M20" s="202">
        <f>IF('Example-Assumptions'!N18=0,"-",((0.5*('Example-Balance Sheet'!N31+'Example-Balance Sheet'!O31)/'Example-Assumptions'!N18)*31))</f>
        <v>23.178177528089886</v>
      </c>
      <c r="N20" s="202">
        <f>IF('Example-Assumptions'!O18=0,"-",((0.5*('Example-Balance Sheet'!O31+'Example-Balance Sheet'!P31)/'Example-Assumptions'!O18)*31))</f>
        <v>23.148637209302326</v>
      </c>
      <c r="O20" s="202">
        <f>IF('Example-Assumptions'!P18=0,"-",((0.5*('Example-Balance Sheet'!P31+'Example-Balance Sheet'!Q31)/'Example-Assumptions'!P18)*31))</f>
        <v>22.184393023255815</v>
      </c>
    </row>
    <row r="21" spans="1:15">
      <c r="A21" s="200"/>
    </row>
    <row r="22" spans="1:15">
      <c r="A22" s="200" t="s">
        <v>155</v>
      </c>
      <c r="D22" s="202">
        <f>IF('Example-Income Stmt'!C18=0,"-",((0.5*('Example-Balance Sheet'!E13+'Example-Balance Sheet'!F13)/'Example-Income Stmt'!C18))*31)</f>
        <v>29.329347254403046</v>
      </c>
      <c r="E22" s="202">
        <f>IF('Example-Income Stmt'!D18=0,"-",((0.5*('Example-Balance Sheet'!F13+'Example-Balance Sheet'!G13)/'Example-Income Stmt'!D18))*31)</f>
        <v>29.067865915158706</v>
      </c>
      <c r="F22" s="202">
        <f>IF('Example-Income Stmt'!E18=0,"-",((0.5*('Example-Balance Sheet'!G13+'Example-Balance Sheet'!H13)/'Example-Income Stmt'!E18))*31)</f>
        <v>28.496257647058826</v>
      </c>
      <c r="G22" s="202">
        <f>IF('Example-Income Stmt'!F18=0,"-",((0.5*('Example-Balance Sheet'!H13+'Example-Balance Sheet'!I13)/'Example-Income Stmt'!F18))*31)</f>
        <v>28.222728235294117</v>
      </c>
      <c r="H22" s="202">
        <f>IF('Example-Income Stmt'!G18=0,"-",((0.5*('Example-Balance Sheet'!I13+'Example-Balance Sheet'!J13)/'Example-Income Stmt'!G18))*31)</f>
        <v>27.624208139534886</v>
      </c>
      <c r="I22" s="202">
        <f>IF('Example-Income Stmt'!H18=0,"-",((0.5*('Example-Balance Sheet'!J13+'Example-Balance Sheet'!K13)/'Example-Income Stmt'!H18))*31)</f>
        <v>26.410904843304841</v>
      </c>
      <c r="J22" s="202">
        <f>IF('Example-Income Stmt'!I18=0,"-",((0.5*('Example-Balance Sheet'!K13+'Example-Balance Sheet'!L13)/'Example-Income Stmt'!I18))*31)</f>
        <v>25.499226136363639</v>
      </c>
      <c r="K22" s="202">
        <f>IF('Example-Income Stmt'!J18=0,"-",((0.5*('Example-Balance Sheet'!L13+'Example-Balance Sheet'!M13)/'Example-Income Stmt'!J18))*31)</f>
        <v>24.970817045454545</v>
      </c>
      <c r="L22" s="202">
        <f>IF('Example-Income Stmt'!K18=0,"-",((0.5*('Example-Balance Sheet'!M13+'Example-Balance Sheet'!N13)/'Example-Income Stmt'!K18))*31)</f>
        <v>23.836288579387187</v>
      </c>
      <c r="M22" s="202">
        <f>IF('Example-Income Stmt'!L18=0,"-",((0.5*('Example-Balance Sheet'!N13+'Example-Balance Sheet'!O13)/'Example-Income Stmt'!L18))*31)</f>
        <v>22.491059016393443</v>
      </c>
      <c r="N22" s="202">
        <f>IF('Example-Income Stmt'!M18=0,"-",((0.5*('Example-Balance Sheet'!O13+'Example-Balance Sheet'!P13)/'Example-Income Stmt'!M18))*31)</f>
        <v>22.592976136363639</v>
      </c>
      <c r="O22" s="202">
        <f>IF('Example-Income Stmt'!N18=0,"-",((0.5*('Example-Balance Sheet'!P13+'Example-Balance Sheet'!Q13)/'Example-Income Stmt'!N18))*31)</f>
        <v>22.427168876080692</v>
      </c>
    </row>
  </sheetData>
  <phoneticPr fontId="0" type="noConversion"/>
  <printOptions horizontalCentered="1"/>
  <pageMargins left="0.25" right="0.25" top="0.75" bottom="0.75" header="0.5" footer="0.5"/>
  <pageSetup scale="69" orientation="landscape"/>
  <headerFooter alignWithMargins="0"/>
  <ignoredErrors>
    <ignoredError sqref="D13 E13:O13 D22:O22 D14:O14 D15 E15:O15 D18:O18 D17 D21 D16:O16 E19:O19 D19 D12 E17:O17 E21:O21 E12:O12 F20:O20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8"/>
    <pageSetUpPr fitToPage="1"/>
  </sheetPr>
  <dimension ref="A1:AA49"/>
  <sheetViews>
    <sheetView showGridLines="0" workbookViewId="0"/>
  </sheetViews>
  <sheetFormatPr baseColWidth="10" defaultColWidth="10.83203125" defaultRowHeight="14"/>
  <cols>
    <col min="1" max="1" width="20.83203125" style="25" customWidth="1"/>
    <col min="2" max="2" width="7" style="25" customWidth="1"/>
    <col min="3" max="16" width="11.33203125" style="25" customWidth="1"/>
    <col min="17" max="256" width="8.83203125" style="25" customWidth="1"/>
    <col min="257" max="16384" width="10.83203125" style="25"/>
  </cols>
  <sheetData>
    <row r="1" spans="1:16" s="4" customFormat="1" ht="19">
      <c r="A1" s="1" t="s">
        <v>156</v>
      </c>
      <c r="B1" s="1"/>
      <c r="C1" s="1"/>
      <c r="D1" s="1"/>
      <c r="E1" s="2"/>
      <c r="F1" s="1"/>
      <c r="G1" s="1"/>
      <c r="H1" s="1"/>
      <c r="I1" s="1"/>
      <c r="J1" s="1"/>
      <c r="K1" s="1"/>
      <c r="L1" s="2"/>
      <c r="M1" s="2"/>
      <c r="N1" s="3"/>
      <c r="O1" s="3"/>
      <c r="P1" s="3"/>
    </row>
    <row r="2" spans="1:16" s="4" customFormat="1" ht="19">
      <c r="A2" s="258" t="s">
        <v>1</v>
      </c>
      <c r="B2" s="5"/>
      <c r="C2" s="5"/>
      <c r="D2" s="5"/>
      <c r="E2" s="2"/>
      <c r="F2" s="5"/>
      <c r="G2" s="5"/>
      <c r="H2" s="5"/>
      <c r="I2" s="5"/>
      <c r="J2" s="5"/>
      <c r="K2" s="5"/>
      <c r="L2" s="2"/>
      <c r="M2" s="2"/>
      <c r="N2" s="3"/>
      <c r="O2" s="3"/>
      <c r="P2" s="3"/>
    </row>
    <row r="3" spans="1:16" s="4" customFormat="1" ht="19">
      <c r="A3" s="259" t="s">
        <v>157</v>
      </c>
      <c r="B3" s="6"/>
      <c r="C3" s="6"/>
      <c r="D3" s="6"/>
      <c r="E3" s="2"/>
      <c r="F3" s="5"/>
      <c r="G3" s="5"/>
      <c r="H3" s="5"/>
      <c r="I3" s="5"/>
      <c r="J3" s="5"/>
      <c r="K3" s="5"/>
      <c r="L3" s="2"/>
      <c r="M3" s="2"/>
      <c r="N3" s="3"/>
      <c r="O3" s="3"/>
      <c r="P3" s="3"/>
    </row>
    <row r="4" spans="1:16" s="4" customFormat="1" ht="19">
      <c r="A4" s="258" t="s">
        <v>3</v>
      </c>
      <c r="B4" s="5"/>
      <c r="C4" s="5"/>
      <c r="D4" s="5"/>
      <c r="E4" s="2"/>
      <c r="F4" s="5"/>
      <c r="G4" s="5"/>
      <c r="H4" s="5"/>
      <c r="I4" s="5"/>
      <c r="J4" s="5"/>
      <c r="K4" s="5"/>
      <c r="L4" s="2"/>
      <c r="M4" s="2"/>
      <c r="N4" s="3"/>
      <c r="O4" s="3"/>
      <c r="P4" s="3"/>
    </row>
    <row r="5" spans="1:16" s="8" customFormat="1" ht="19">
      <c r="A5" s="7"/>
      <c r="B5" s="7"/>
      <c r="C5" s="7"/>
      <c r="D5" s="7"/>
      <c r="F5" s="7"/>
      <c r="G5" s="7"/>
      <c r="H5" s="7"/>
      <c r="I5" s="7"/>
      <c r="J5" s="7"/>
      <c r="K5" s="7"/>
    </row>
    <row r="6" spans="1:16" s="15" customFormat="1" ht="16">
      <c r="A6" s="11"/>
      <c r="B6" s="11"/>
      <c r="C6" s="260" t="s">
        <v>4</v>
      </c>
      <c r="D6" s="261"/>
      <c r="E6" s="260" t="s">
        <v>5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s="15" customFormat="1" ht="19.5" customHeight="1">
      <c r="A7" s="11"/>
      <c r="B7" s="11"/>
      <c r="C7" s="12" t="s">
        <v>6</v>
      </c>
      <c r="D7" s="13" t="s">
        <v>7</v>
      </c>
      <c r="E7" s="14" t="str">
        <f>'Income Stmt'!C7</f>
        <v>Jan</v>
      </c>
      <c r="F7" s="14" t="str">
        <f>'Income Stmt'!D7</f>
        <v>Feb</v>
      </c>
      <c r="G7" s="14" t="str">
        <f>'Income Stmt'!E7</f>
        <v>Mar</v>
      </c>
      <c r="H7" s="14" t="str">
        <f>'Income Stmt'!F7</f>
        <v>Apr</v>
      </c>
      <c r="I7" s="14" t="str">
        <f>'Income Stmt'!G7</f>
        <v>May</v>
      </c>
      <c r="J7" s="14" t="str">
        <f>'Income Stmt'!H7</f>
        <v>Jun</v>
      </c>
      <c r="K7" s="14" t="str">
        <f>'Income Stmt'!I7</f>
        <v>Jul</v>
      </c>
      <c r="L7" s="14" t="str">
        <f>'Income Stmt'!J7</f>
        <v>Aug</v>
      </c>
      <c r="M7" s="14" t="str">
        <f>'Income Stmt'!K7</f>
        <v>Sep</v>
      </c>
      <c r="N7" s="14" t="str">
        <f>'Income Stmt'!L7</f>
        <v>Oct</v>
      </c>
      <c r="O7" s="14" t="str">
        <f>'Income Stmt'!M7</f>
        <v>Nov</v>
      </c>
      <c r="P7" s="14" t="str">
        <f>'Income Stmt'!N7</f>
        <v>Dec</v>
      </c>
    </row>
    <row r="8" spans="1:16" s="19" customFormat="1" ht="19.5" customHeight="1">
      <c r="A8" s="16" t="s">
        <v>8</v>
      </c>
      <c r="B8" s="16"/>
      <c r="C8" s="17">
        <v>0</v>
      </c>
      <c r="D8" s="18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19" customFormat="1">
      <c r="A9" s="16"/>
      <c r="B9" s="16"/>
      <c r="C9" s="16"/>
      <c r="D9" s="16"/>
      <c r="F9" s="16"/>
      <c r="G9" s="16"/>
      <c r="H9" s="16"/>
      <c r="I9" s="16"/>
      <c r="J9" s="16"/>
      <c r="K9" s="16"/>
    </row>
    <row r="10" spans="1:16" s="19" customFormat="1">
      <c r="A10" s="20" t="s">
        <v>9</v>
      </c>
      <c r="B10" s="20"/>
      <c r="C10" s="20"/>
      <c r="D10" s="16"/>
      <c r="F10" s="16"/>
      <c r="G10" s="16"/>
      <c r="H10" s="16"/>
      <c r="I10" s="16"/>
      <c r="J10" s="16"/>
      <c r="K10" s="16"/>
    </row>
    <row r="11" spans="1:16" s="19" customFormat="1">
      <c r="A11" s="16" t="s">
        <v>10</v>
      </c>
      <c r="B11" s="16"/>
      <c r="C11" s="16"/>
      <c r="D11" s="16"/>
      <c r="F11" s="16"/>
      <c r="G11" s="16"/>
      <c r="H11" s="16"/>
      <c r="I11" s="16"/>
      <c r="J11" s="16"/>
      <c r="K11" s="16"/>
    </row>
    <row r="12" spans="1:16" s="19" customFormat="1">
      <c r="A12" s="21" t="s">
        <v>11</v>
      </c>
      <c r="B12" s="21"/>
      <c r="C12" s="46"/>
      <c r="D12" s="47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6" s="19" customFormat="1">
      <c r="A13" s="21" t="s">
        <v>12</v>
      </c>
      <c r="B13" s="21"/>
      <c r="C13" s="46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>
      <c r="A14" s="23" t="s">
        <v>13</v>
      </c>
      <c r="B14" s="23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>
      <c r="A15" s="26" t="s">
        <v>14</v>
      </c>
      <c r="B15" s="23"/>
      <c r="C15" s="44"/>
      <c r="D15" s="45"/>
      <c r="E15" s="27">
        <f>'Income Stmt'!C15*E12+D8*D13+C8*C14</f>
        <v>0</v>
      </c>
      <c r="F15" s="27">
        <f>'Income Stmt'!D15*F12+'Income Stmt'!C15*E13+D8*D14</f>
        <v>0</v>
      </c>
      <c r="G15" s="27">
        <f>'Income Stmt'!E15*G12+'Income Stmt'!D15*F13+'Income Stmt'!C15*E14</f>
        <v>0</v>
      </c>
      <c r="H15" s="27">
        <f>'Income Stmt'!F15*H12+'Income Stmt'!E15*G13+'Income Stmt'!D15*F14</f>
        <v>0</v>
      </c>
      <c r="I15" s="27">
        <f>'Income Stmt'!G15*I12+'Income Stmt'!F15*H13+'Income Stmt'!E15*G14</f>
        <v>0</v>
      </c>
      <c r="J15" s="27">
        <f>'Income Stmt'!H15*J12+'Income Stmt'!G15*I13+'Income Stmt'!F15*H14</f>
        <v>0</v>
      </c>
      <c r="K15" s="27">
        <f>'Income Stmt'!I15*K12+'Income Stmt'!H15*J13+'Income Stmt'!G15*I14</f>
        <v>0</v>
      </c>
      <c r="L15" s="27">
        <f>'Income Stmt'!J15*L12+'Income Stmt'!I15*K13+'Income Stmt'!H15*J14</f>
        <v>0</v>
      </c>
      <c r="M15" s="27">
        <f>'Income Stmt'!K15*M12+'Income Stmt'!J15*L13+'Income Stmt'!I15*K14</f>
        <v>0</v>
      </c>
      <c r="N15" s="27">
        <f>'Income Stmt'!L15*N12+'Income Stmt'!K15*M13+'Income Stmt'!J15*L14</f>
        <v>0</v>
      </c>
      <c r="O15" s="27">
        <f>'Income Stmt'!M15*O12+'Income Stmt'!L15*N13+'Income Stmt'!K15*M14</f>
        <v>0</v>
      </c>
      <c r="P15" s="27">
        <f>'Income Stmt'!N15*P12+'Income Stmt'!M15*O13+'Income Stmt'!L15*N14</f>
        <v>0</v>
      </c>
    </row>
    <row r="16" spans="1:16">
      <c r="A16" s="23"/>
      <c r="B16" s="23"/>
      <c r="C16" s="23"/>
      <c r="D16" s="28"/>
      <c r="E16" s="28"/>
      <c r="F16" s="28"/>
      <c r="G16" s="28"/>
      <c r="H16" s="28"/>
      <c r="I16" s="28"/>
      <c r="J16" s="28"/>
    </row>
    <row r="17" spans="1:16">
      <c r="A17" s="29" t="s">
        <v>15</v>
      </c>
      <c r="B17" s="29"/>
      <c r="C17" s="29"/>
      <c r="D17" s="28"/>
      <c r="E17" s="28"/>
      <c r="F17" s="28"/>
      <c r="G17" s="28"/>
      <c r="H17" s="28"/>
      <c r="I17" s="28"/>
      <c r="J17" s="28"/>
    </row>
    <row r="18" spans="1:16">
      <c r="A18" s="23" t="s">
        <v>16</v>
      </c>
      <c r="B18" s="29"/>
      <c r="C18" s="48"/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>
      <c r="A19" s="29"/>
      <c r="B19" s="29"/>
      <c r="C19" s="29"/>
      <c r="D19" s="28"/>
      <c r="E19" s="28"/>
      <c r="F19" s="28"/>
      <c r="G19" s="28"/>
      <c r="H19" s="28"/>
      <c r="I19" s="28"/>
      <c r="J19" s="28"/>
    </row>
    <row r="20" spans="1:16">
      <c r="A20" s="29" t="s">
        <v>17</v>
      </c>
      <c r="B20" s="29"/>
      <c r="C20" s="29"/>
      <c r="D20" s="28"/>
      <c r="E20" s="28"/>
      <c r="F20" s="28"/>
      <c r="G20" s="28"/>
      <c r="H20" s="28"/>
      <c r="I20" s="28"/>
      <c r="J20" s="28"/>
    </row>
    <row r="21" spans="1:16">
      <c r="A21" s="26" t="s">
        <v>18</v>
      </c>
      <c r="B21" s="29"/>
      <c r="C21" s="29"/>
      <c r="D21" s="28"/>
      <c r="E21" s="28"/>
      <c r="F21" s="28"/>
      <c r="G21" s="28"/>
      <c r="H21" s="28"/>
      <c r="I21" s="28"/>
      <c r="J21" s="28"/>
    </row>
    <row r="22" spans="1:16">
      <c r="A22" s="23" t="s">
        <v>19</v>
      </c>
      <c r="B22" s="29"/>
      <c r="C22" s="49"/>
      <c r="D22" s="45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>
      <c r="A23" s="23" t="s">
        <v>12</v>
      </c>
      <c r="B23" s="29"/>
      <c r="C23" s="50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</row>
    <row r="24" spans="1:16">
      <c r="A24" s="26" t="s">
        <v>20</v>
      </c>
      <c r="B24" s="29"/>
      <c r="C24" s="49"/>
      <c r="D24" s="45"/>
      <c r="E24" s="27">
        <f>E18*E22+D18*D23</f>
        <v>0</v>
      </c>
      <c r="F24" s="27">
        <f t="shared" ref="F24:P24" si="0">F18*F22+E18*E23</f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  <c r="J24" s="27">
        <f t="shared" si="0"/>
        <v>0</v>
      </c>
      <c r="K24" s="27">
        <f t="shared" si="0"/>
        <v>0</v>
      </c>
      <c r="L24" s="27">
        <f t="shared" si="0"/>
        <v>0</v>
      </c>
      <c r="M24" s="27">
        <f t="shared" si="0"/>
        <v>0</v>
      </c>
      <c r="N24" s="27">
        <f t="shared" si="0"/>
        <v>0</v>
      </c>
      <c r="O24" s="27">
        <f t="shared" si="0"/>
        <v>0</v>
      </c>
      <c r="P24" s="27">
        <f t="shared" si="0"/>
        <v>0</v>
      </c>
    </row>
    <row r="25" spans="1:16">
      <c r="A25" s="26"/>
      <c r="B25" s="29"/>
      <c r="C25" s="33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29" t="s">
        <v>21</v>
      </c>
      <c r="B26" s="29"/>
      <c r="C26" s="33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>
      <c r="A27" s="23" t="s">
        <v>22</v>
      </c>
      <c r="B27" s="29"/>
      <c r="C27" s="49"/>
      <c r="D27" s="45"/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>
      <c r="A28" s="23" t="s">
        <v>23</v>
      </c>
      <c r="B28" s="29"/>
      <c r="C28" s="49"/>
      <c r="D28" s="45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>
      <c r="A29" s="23" t="s">
        <v>24</v>
      </c>
      <c r="B29" s="29"/>
      <c r="C29" s="49"/>
      <c r="D29" s="45"/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>
      <c r="A30" s="23" t="s">
        <v>25</v>
      </c>
      <c r="B30" s="29"/>
      <c r="C30" s="49"/>
      <c r="D30" s="45"/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</row>
    <row r="31" spans="1:16">
      <c r="A31" s="23" t="s">
        <v>26</v>
      </c>
      <c r="B31" s="29"/>
      <c r="C31" s="49"/>
      <c r="D31" s="45"/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1:16">
      <c r="A32" s="23" t="s">
        <v>27</v>
      </c>
      <c r="B32" s="29"/>
      <c r="C32" s="49"/>
      <c r="D32" s="45"/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1:27">
      <c r="A33" s="23" t="s">
        <v>28</v>
      </c>
      <c r="B33" s="35"/>
      <c r="C33" s="51"/>
      <c r="D33" s="45"/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</row>
    <row r="34" spans="1:27">
      <c r="A34" s="23"/>
      <c r="B34" s="35"/>
      <c r="C34" s="35"/>
      <c r="D34" s="28"/>
      <c r="E34" s="28"/>
      <c r="F34" s="28"/>
      <c r="G34" s="28"/>
      <c r="H34" s="28"/>
      <c r="I34" s="28"/>
      <c r="J34" s="28"/>
    </row>
    <row r="35" spans="1:27">
      <c r="A35" s="29" t="s">
        <v>29</v>
      </c>
      <c r="B35" s="35"/>
      <c r="C35" s="35"/>
      <c r="D35" s="28"/>
      <c r="E35" s="28"/>
      <c r="F35" s="28"/>
      <c r="G35" s="28"/>
      <c r="H35" s="28"/>
      <c r="I35" s="28"/>
      <c r="J35" s="28"/>
    </row>
    <row r="36" spans="1:27">
      <c r="A36" s="23" t="s">
        <v>31</v>
      </c>
      <c r="B36" s="35"/>
      <c r="C36" s="51"/>
      <c r="D36" s="45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</row>
    <row r="37" spans="1:27">
      <c r="A37" s="23" t="s">
        <v>32</v>
      </c>
      <c r="B37" s="35"/>
      <c r="C37" s="51"/>
      <c r="D37" s="45"/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1:27">
      <c r="A38" s="23" t="s">
        <v>33</v>
      </c>
      <c r="B38" s="35"/>
      <c r="C38" s="51"/>
      <c r="D38" s="45"/>
      <c r="E38" s="30">
        <f>E36-E37</f>
        <v>0</v>
      </c>
      <c r="F38" s="30">
        <f t="shared" ref="F38:P38" si="1">F36-F37</f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30">
        <f t="shared" si="1"/>
        <v>0</v>
      </c>
      <c r="M38" s="30">
        <f t="shared" si="1"/>
        <v>0</v>
      </c>
      <c r="N38" s="30">
        <f t="shared" si="1"/>
        <v>0</v>
      </c>
      <c r="O38" s="30">
        <f t="shared" si="1"/>
        <v>0</v>
      </c>
      <c r="P38" s="30">
        <f t="shared" si="1"/>
        <v>0</v>
      </c>
    </row>
    <row r="39" spans="1:27">
      <c r="A39" s="23" t="s">
        <v>34</v>
      </c>
      <c r="B39" s="35"/>
      <c r="C39" s="51"/>
      <c r="D39" s="45"/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1:27">
      <c r="A40" s="23"/>
      <c r="B40" s="35"/>
      <c r="C40" s="35"/>
      <c r="D40" s="28"/>
      <c r="E40" s="28"/>
      <c r="F40" s="28"/>
      <c r="G40" s="28"/>
      <c r="H40" s="28"/>
      <c r="I40" s="28"/>
      <c r="J40" s="28"/>
    </row>
    <row r="41" spans="1:27">
      <c r="A41" s="23"/>
      <c r="B41" s="35"/>
      <c r="C41" s="35"/>
      <c r="D41" s="28"/>
      <c r="E41" s="28"/>
      <c r="F41" s="28"/>
      <c r="G41" s="28"/>
      <c r="H41" s="28"/>
      <c r="I41" s="28"/>
      <c r="J41" s="28"/>
    </row>
    <row r="42" spans="1:27">
      <c r="A42" s="36"/>
      <c r="B42" s="36"/>
      <c r="C42" s="36"/>
      <c r="D42" s="36"/>
      <c r="E42" s="37"/>
      <c r="F42" s="38"/>
      <c r="G42" s="37"/>
      <c r="H42" s="37"/>
      <c r="I42" s="37"/>
      <c r="J42" s="37"/>
      <c r="K42" s="37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>
      <c r="A43" s="37"/>
      <c r="B43" s="37"/>
      <c r="C43" s="37"/>
      <c r="D43" s="37"/>
      <c r="F43" s="39"/>
      <c r="G43" s="37"/>
      <c r="H43" s="3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9" customFormat="1">
      <c r="A44" s="20"/>
      <c r="B44" s="20"/>
      <c r="C44" s="20"/>
      <c r="D44" s="20"/>
      <c r="E44" s="16"/>
      <c r="F44" s="40"/>
      <c r="G44" s="16"/>
      <c r="H44" s="16"/>
      <c r="I44" s="16"/>
      <c r="J44" s="16"/>
      <c r="K44" s="16"/>
    </row>
    <row r="45" spans="1:27" s="19" customFormat="1">
      <c r="A45" s="16" t="s">
        <v>35</v>
      </c>
      <c r="B45" s="16"/>
      <c r="C45" s="16"/>
      <c r="D45" s="16"/>
      <c r="E45" s="16"/>
      <c r="F45" s="40"/>
      <c r="G45" s="16"/>
      <c r="H45" s="16"/>
      <c r="I45" s="16"/>
      <c r="J45" s="16"/>
      <c r="K45" s="16"/>
    </row>
    <row r="46" spans="1:27" ht="16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6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6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</sheetData>
  <phoneticPr fontId="0" type="noConversion"/>
  <printOptions horizontalCentered="1"/>
  <pageMargins left="0.43" right="0.47" top="1" bottom="1" header="0.5" footer="0.5"/>
  <pageSetup orientation="portrait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8"/>
    <pageSetUpPr fitToPage="1"/>
  </sheetPr>
  <dimension ref="A1:IV873"/>
  <sheetViews>
    <sheetView showGridLines="0" workbookViewId="0">
      <selection activeCell="I19" sqref="I19"/>
    </sheetView>
  </sheetViews>
  <sheetFormatPr baseColWidth="10" defaultColWidth="8" defaultRowHeight="14"/>
  <cols>
    <col min="1" max="1" width="22" style="63" customWidth="1"/>
    <col min="2" max="2" width="8" style="61" customWidth="1"/>
    <col min="3" max="3" width="10.5" style="61" bestFit="1" customWidth="1"/>
    <col min="4" max="4" width="10.5" style="63" bestFit="1" customWidth="1"/>
    <col min="5" max="5" width="10.5" style="61" bestFit="1" customWidth="1"/>
    <col min="6" max="7" width="10.5" style="63" bestFit="1" customWidth="1"/>
    <col min="8" max="8" width="10.5" style="61" bestFit="1" customWidth="1"/>
    <col min="9" max="9" width="10.5" style="63" bestFit="1" customWidth="1"/>
    <col min="10" max="10" width="11" style="63" bestFit="1" customWidth="1"/>
    <col min="11" max="11" width="11" style="61" bestFit="1" customWidth="1"/>
    <col min="12" max="13" width="11" style="63" bestFit="1" customWidth="1"/>
    <col min="14" max="14" width="11" style="61" bestFit="1" customWidth="1"/>
    <col min="15" max="15" width="12" style="63" bestFit="1" customWidth="1"/>
    <col min="16" max="16" width="12.6640625" style="62" customWidth="1"/>
    <col min="17" max="17" width="14" style="63" customWidth="1"/>
    <col min="18" max="18" width="11.5" style="63" customWidth="1"/>
    <col min="19" max="19" width="1.5" style="61" customWidth="1"/>
    <col min="20" max="20" width="17.6640625" style="63" customWidth="1"/>
    <col min="21" max="21" width="8" style="63" customWidth="1"/>
    <col min="22" max="22" width="1.5" style="61" customWidth="1"/>
    <col min="23" max="16384" width="8" style="63"/>
  </cols>
  <sheetData>
    <row r="1" spans="1:26" s="55" customFormat="1" ht="19">
      <c r="A1" s="244" t="str">
        <f>Assumptions!A1</f>
        <v>Enter Your Company's Name Here On The Assumptions Tab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  <c r="P1" s="53"/>
      <c r="Q1" s="54"/>
      <c r="R1" s="54"/>
      <c r="S1" s="54"/>
      <c r="T1" s="54"/>
      <c r="U1" s="54"/>
      <c r="V1" s="54"/>
      <c r="W1" s="54"/>
      <c r="X1" s="54"/>
    </row>
    <row r="2" spans="1:26" s="59" customFormat="1" ht="16">
      <c r="A2" s="233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3"/>
      <c r="L2" s="53"/>
      <c r="M2" s="53"/>
      <c r="N2" s="53"/>
      <c r="O2" s="53"/>
      <c r="P2" s="53"/>
      <c r="Q2" s="58"/>
      <c r="R2" s="58"/>
      <c r="S2" s="58"/>
      <c r="T2" s="58"/>
      <c r="U2" s="58"/>
      <c r="V2" s="58"/>
      <c r="W2" s="58"/>
      <c r="X2" s="58"/>
    </row>
    <row r="3" spans="1:26" s="59" customFormat="1" ht="16">
      <c r="A3" s="233" t="str">
        <f>Assumptions!A3</f>
        <v>Enter The Fiscal Year Here On The Assumptions Tab</v>
      </c>
      <c r="B3" s="57"/>
      <c r="C3" s="57"/>
      <c r="D3" s="57"/>
      <c r="E3" s="57"/>
      <c r="F3" s="57"/>
      <c r="G3" s="57"/>
      <c r="H3" s="57"/>
      <c r="I3" s="57"/>
      <c r="J3" s="57"/>
      <c r="K3" s="53"/>
      <c r="L3" s="53"/>
      <c r="M3" s="53"/>
      <c r="N3" s="53"/>
      <c r="O3" s="53"/>
      <c r="P3" s="53"/>
      <c r="Q3" s="58"/>
      <c r="R3" s="58"/>
      <c r="S3" s="58"/>
      <c r="T3" s="58"/>
      <c r="U3" s="58"/>
      <c r="V3" s="58"/>
      <c r="W3" s="58"/>
      <c r="X3" s="58"/>
    </row>
    <row r="4" spans="1:26" ht="16">
      <c r="A4" s="245"/>
      <c r="B4" s="246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61"/>
      <c r="R4" s="61"/>
      <c r="T4" s="61"/>
      <c r="U4" s="61"/>
      <c r="W4" s="61"/>
      <c r="X4" s="61"/>
    </row>
    <row r="5" spans="1:26">
      <c r="A5" s="64" t="s">
        <v>35</v>
      </c>
      <c r="D5" s="61"/>
      <c r="F5" s="61"/>
      <c r="G5" s="61"/>
      <c r="I5" s="61"/>
      <c r="J5" s="61"/>
      <c r="L5" s="61"/>
      <c r="M5" s="61"/>
      <c r="O5" s="61"/>
      <c r="Q5" s="61"/>
      <c r="R5" s="61"/>
      <c r="T5" s="61"/>
      <c r="U5" s="61"/>
      <c r="W5" s="61"/>
      <c r="X5" s="61"/>
    </row>
    <row r="6" spans="1:26" ht="12.75" customHeight="1">
      <c r="C6" s="65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1"/>
      <c r="Q6" s="61"/>
      <c r="R6" s="61"/>
      <c r="T6" s="61"/>
      <c r="U6" s="61"/>
      <c r="W6" s="61"/>
      <c r="X6" s="61"/>
    </row>
    <row r="7" spans="1:26" s="67" customFormat="1">
      <c r="B7" s="68"/>
      <c r="C7" s="69" t="s">
        <v>38</v>
      </c>
      <c r="D7" s="69" t="s">
        <v>39</v>
      </c>
      <c r="E7" s="69" t="s">
        <v>40</v>
      </c>
      <c r="F7" s="69" t="s">
        <v>41</v>
      </c>
      <c r="G7" s="69" t="s">
        <v>42</v>
      </c>
      <c r="H7" s="69" t="s">
        <v>43</v>
      </c>
      <c r="I7" s="69" t="s">
        <v>44</v>
      </c>
      <c r="J7" s="69" t="s">
        <v>45</v>
      </c>
      <c r="K7" s="69" t="s">
        <v>46</v>
      </c>
      <c r="L7" s="69" t="s">
        <v>47</v>
      </c>
      <c r="M7" s="69" t="s">
        <v>6</v>
      </c>
      <c r="N7" s="69" t="s">
        <v>7</v>
      </c>
      <c r="O7" s="70" t="s">
        <v>48</v>
      </c>
      <c r="P7" s="71"/>
      <c r="Q7" s="72"/>
    </row>
    <row r="8" spans="1:26">
      <c r="B8" s="73"/>
      <c r="C8" s="74" t="s">
        <v>49</v>
      </c>
      <c r="D8" s="74" t="s">
        <v>49</v>
      </c>
      <c r="E8" s="74" t="s">
        <v>49</v>
      </c>
      <c r="F8" s="74" t="s">
        <v>49</v>
      </c>
      <c r="G8" s="74" t="s">
        <v>49</v>
      </c>
      <c r="H8" s="74" t="s">
        <v>49</v>
      </c>
      <c r="I8" s="74" t="s">
        <v>49</v>
      </c>
      <c r="J8" s="74" t="s">
        <v>49</v>
      </c>
      <c r="K8" s="74" t="s">
        <v>49</v>
      </c>
      <c r="L8" s="74" t="s">
        <v>49</v>
      </c>
      <c r="M8" s="74" t="s">
        <v>49</v>
      </c>
      <c r="N8" s="74" t="s">
        <v>49</v>
      </c>
      <c r="O8" s="75" t="s">
        <v>49</v>
      </c>
      <c r="P8" s="76" t="s">
        <v>50</v>
      </c>
      <c r="Q8" s="74"/>
      <c r="R8" s="73"/>
      <c r="S8" s="74"/>
      <c r="T8" s="74"/>
      <c r="U8" s="73"/>
      <c r="V8" s="74"/>
      <c r="W8" s="74"/>
      <c r="X8" s="73"/>
      <c r="Y8" s="74"/>
      <c r="Z8" s="74"/>
    </row>
    <row r="9" spans="1:26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7"/>
      <c r="P9" s="78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s="79" customFormat="1">
      <c r="A10" s="79" t="s">
        <v>158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>
        <f>SUM(C10:N10)</f>
        <v>0</v>
      </c>
      <c r="P10" s="83">
        <f>IF(O15=0,0,O10/$O$15)</f>
        <v>0</v>
      </c>
      <c r="Q10" s="84"/>
      <c r="R10" s="80"/>
      <c r="S10" s="80"/>
      <c r="T10" s="85"/>
      <c r="U10" s="80"/>
      <c r="V10" s="80"/>
      <c r="W10" s="85"/>
      <c r="X10" s="80"/>
      <c r="Y10" s="80"/>
      <c r="Z10" s="85"/>
    </row>
    <row r="11" spans="1:26" s="79" customFormat="1">
      <c r="A11" s="79" t="s">
        <v>159</v>
      </c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>
        <f>SUM(C11:N11)</f>
        <v>0</v>
      </c>
      <c r="P11" s="83">
        <f>IF(O16=0,0,O11/$O$15)</f>
        <v>0</v>
      </c>
      <c r="Q11" s="84"/>
      <c r="R11" s="80"/>
      <c r="S11" s="80"/>
      <c r="T11" s="85"/>
      <c r="U11" s="80"/>
      <c r="V11" s="80"/>
      <c r="W11" s="85"/>
      <c r="X11" s="80"/>
      <c r="Y11" s="80"/>
      <c r="Z11" s="85"/>
    </row>
    <row r="12" spans="1:26" s="79" customFormat="1">
      <c r="A12" s="79" t="s">
        <v>160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>
        <f>SUM(C12:N12)</f>
        <v>0</v>
      </c>
      <c r="P12" s="83">
        <f>IF(O17=0,0,O12/$O$15)</f>
        <v>0</v>
      </c>
      <c r="Q12" s="84"/>
      <c r="R12" s="80"/>
      <c r="S12" s="80"/>
      <c r="T12" s="85"/>
      <c r="U12" s="80"/>
      <c r="V12" s="80"/>
      <c r="W12" s="85"/>
      <c r="X12" s="80"/>
      <c r="Y12" s="80"/>
      <c r="Z12" s="85"/>
    </row>
    <row r="13" spans="1:26" s="79" customFormat="1">
      <c r="A13" s="79" t="s">
        <v>161</v>
      </c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>
        <f>SUM(C13:N13)</f>
        <v>0</v>
      </c>
      <c r="P13" s="83">
        <f>IF(O18=0,0,O13/$O$15)</f>
        <v>0</v>
      </c>
      <c r="Q13" s="84"/>
      <c r="R13" s="80"/>
      <c r="S13" s="80"/>
      <c r="T13" s="85"/>
      <c r="U13" s="80"/>
      <c r="V13" s="80"/>
      <c r="W13" s="85"/>
      <c r="X13" s="80"/>
      <c r="Y13" s="80"/>
      <c r="Z13" s="85"/>
    </row>
    <row r="14" spans="1:26" s="79" customFormat="1">
      <c r="A14" s="79" t="s">
        <v>162</v>
      </c>
      <c r="B14" s="80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>
        <f>SUM(C14:N14)</f>
        <v>0</v>
      </c>
      <c r="P14" s="88">
        <f>IF(O19=0,0,O14/$O$15)</f>
        <v>0</v>
      </c>
      <c r="Q14" s="84"/>
      <c r="R14" s="80"/>
      <c r="S14" s="80"/>
      <c r="T14" s="85"/>
      <c r="U14" s="80"/>
      <c r="V14" s="80"/>
      <c r="W14" s="85"/>
      <c r="X14" s="80"/>
      <c r="Y14" s="80"/>
      <c r="Z14" s="85"/>
    </row>
    <row r="15" spans="1:26" s="79" customFormat="1">
      <c r="A15" s="79" t="s">
        <v>53</v>
      </c>
      <c r="B15" s="80"/>
      <c r="C15" s="81">
        <f>SUM(C10:C14)</f>
        <v>0</v>
      </c>
      <c r="D15" s="81">
        <f t="shared" ref="D15:N15" si="0">SUM(D10:D14)</f>
        <v>0</v>
      </c>
      <c r="E15" s="81">
        <f t="shared" si="0"/>
        <v>0</v>
      </c>
      <c r="F15" s="81">
        <f t="shared" si="0"/>
        <v>0</v>
      </c>
      <c r="G15" s="81">
        <f t="shared" si="0"/>
        <v>0</v>
      </c>
      <c r="H15" s="81">
        <f t="shared" si="0"/>
        <v>0</v>
      </c>
      <c r="I15" s="81">
        <f t="shared" si="0"/>
        <v>0</v>
      </c>
      <c r="J15" s="81">
        <f t="shared" si="0"/>
        <v>0</v>
      </c>
      <c r="K15" s="81">
        <f t="shared" si="0"/>
        <v>0</v>
      </c>
      <c r="L15" s="81">
        <f t="shared" si="0"/>
        <v>0</v>
      </c>
      <c r="M15" s="81">
        <f t="shared" si="0"/>
        <v>0</v>
      </c>
      <c r="N15" s="81">
        <f t="shared" si="0"/>
        <v>0</v>
      </c>
      <c r="O15" s="81">
        <f>SUM(O10:O14)</f>
        <v>0</v>
      </c>
      <c r="P15" s="83">
        <f>IF(O17=0,0,O15/$O$15)</f>
        <v>0</v>
      </c>
      <c r="Q15" s="84"/>
      <c r="R15" s="80"/>
      <c r="S15" s="80"/>
      <c r="T15" s="85"/>
      <c r="U15" s="80"/>
      <c r="V15" s="80"/>
      <c r="W15" s="85"/>
      <c r="X15" s="80"/>
      <c r="Y15" s="80"/>
      <c r="Z15" s="85"/>
    </row>
    <row r="16" spans="1:26"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2"/>
      <c r="Q16" s="93"/>
      <c r="R16" s="89"/>
      <c r="S16" s="89"/>
      <c r="T16" s="93"/>
      <c r="U16" s="89"/>
      <c r="V16" s="89"/>
      <c r="W16" s="93"/>
      <c r="X16" s="89"/>
      <c r="Y16" s="89"/>
      <c r="Z16" s="93"/>
    </row>
    <row r="17" spans="1:26">
      <c r="A17" s="63" t="s">
        <v>54</v>
      </c>
      <c r="B17" s="89"/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1">
        <f>SUM(C17:N17)</f>
        <v>0</v>
      </c>
      <c r="P17" s="92">
        <f>IF(O15=0,0,O17/$O$15)</f>
        <v>0</v>
      </c>
      <c r="Q17" s="93"/>
      <c r="R17" s="89"/>
      <c r="S17" s="89"/>
      <c r="T17" s="93"/>
      <c r="U17" s="89"/>
      <c r="V17" s="89"/>
      <c r="W17" s="93"/>
      <c r="X17" s="89"/>
      <c r="Y17" s="89"/>
      <c r="Z17" s="93"/>
    </row>
    <row r="18" spans="1:26" s="94" customFormat="1">
      <c r="O18" s="95"/>
    </row>
    <row r="19" spans="1:26" s="97" customFormat="1">
      <c r="A19" s="96" t="s">
        <v>163</v>
      </c>
      <c r="O19" s="91">
        <f>SUM(C19:N19)</f>
        <v>0</v>
      </c>
      <c r="P19" s="92">
        <f>IF(O17=0,0,O19/$O$15)</f>
        <v>0</v>
      </c>
    </row>
    <row r="20" spans="1:26" s="98" customFormat="1">
      <c r="A20" s="98" t="s">
        <v>164</v>
      </c>
      <c r="B20" s="9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00"/>
      <c r="O20" s="91">
        <f>SUM(C20:N20)</f>
        <v>0</v>
      </c>
      <c r="P20" s="92">
        <f>IF(O18=0,0,O20/$O$15)</f>
        <v>0</v>
      </c>
      <c r="Q20" s="93"/>
      <c r="R20" s="99"/>
      <c r="S20" s="89"/>
      <c r="T20" s="93"/>
      <c r="U20" s="99"/>
      <c r="V20" s="89"/>
      <c r="W20" s="93"/>
      <c r="X20" s="99"/>
      <c r="Y20" s="89"/>
      <c r="Z20" s="93"/>
    </row>
    <row r="21" spans="1:26" s="98" customFormat="1">
      <c r="A21" s="98" t="s">
        <v>165</v>
      </c>
      <c r="B21" s="9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>
        <f>SUM(C21:N21)</f>
        <v>0</v>
      </c>
      <c r="P21" s="92">
        <f>IF(O19=0,0,O21/$O$15)</f>
        <v>0</v>
      </c>
      <c r="Q21" s="93"/>
      <c r="R21" s="99"/>
      <c r="S21" s="89"/>
      <c r="T21" s="93"/>
      <c r="U21" s="99"/>
      <c r="V21" s="89"/>
      <c r="W21" s="93"/>
      <c r="X21" s="99"/>
      <c r="Y21" s="89"/>
      <c r="Z21" s="93"/>
    </row>
    <row r="22" spans="1:26" s="98" customFormat="1">
      <c r="A22" s="98" t="s">
        <v>166</v>
      </c>
      <c r="B22" s="9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>
        <f>SUM(C22:N22)</f>
        <v>0</v>
      </c>
      <c r="P22" s="92">
        <f>IF(O20=0,0,O22/$O$15)</f>
        <v>0</v>
      </c>
      <c r="Q22" s="93"/>
      <c r="R22" s="99"/>
      <c r="S22" s="89"/>
      <c r="T22" s="93"/>
      <c r="U22" s="99"/>
      <c r="V22" s="89"/>
      <c r="W22" s="93"/>
      <c r="X22" s="99"/>
      <c r="Y22" s="89"/>
      <c r="Z22" s="93"/>
    </row>
    <row r="23" spans="1:26" s="98" customFormat="1">
      <c r="A23" s="98" t="s">
        <v>167</v>
      </c>
      <c r="B23" s="9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>
        <f>SUM(C23:N23)</f>
        <v>0</v>
      </c>
      <c r="P23" s="103">
        <f>IF(O21=0,0,O23/$O$15)</f>
        <v>0</v>
      </c>
      <c r="Q23" s="93"/>
      <c r="R23" s="99"/>
      <c r="S23" s="89"/>
      <c r="T23" s="93"/>
      <c r="U23" s="99"/>
      <c r="V23" s="89"/>
      <c r="W23" s="93"/>
      <c r="X23" s="99"/>
      <c r="Y23" s="89"/>
      <c r="Z23" s="93"/>
    </row>
    <row r="24" spans="1:26" s="98" customFormat="1">
      <c r="A24" s="98" t="s">
        <v>57</v>
      </c>
      <c r="B24" s="99"/>
      <c r="C24" s="97">
        <f t="shared" ref="C24:O24" si="1">SUM(C19:C20)</f>
        <v>0</v>
      </c>
      <c r="D24" s="97">
        <f t="shared" si="1"/>
        <v>0</v>
      </c>
      <c r="E24" s="97">
        <f t="shared" si="1"/>
        <v>0</v>
      </c>
      <c r="F24" s="97">
        <f t="shared" si="1"/>
        <v>0</v>
      </c>
      <c r="G24" s="97">
        <f t="shared" si="1"/>
        <v>0</v>
      </c>
      <c r="H24" s="97">
        <f t="shared" si="1"/>
        <v>0</v>
      </c>
      <c r="I24" s="97">
        <f t="shared" si="1"/>
        <v>0</v>
      </c>
      <c r="J24" s="97">
        <f t="shared" si="1"/>
        <v>0</v>
      </c>
      <c r="K24" s="97">
        <f t="shared" si="1"/>
        <v>0</v>
      </c>
      <c r="L24" s="97">
        <f t="shared" si="1"/>
        <v>0</v>
      </c>
      <c r="M24" s="97">
        <f t="shared" si="1"/>
        <v>0</v>
      </c>
      <c r="N24" s="97">
        <f t="shared" si="1"/>
        <v>0</v>
      </c>
      <c r="O24" s="104">
        <f t="shared" si="1"/>
        <v>0</v>
      </c>
      <c r="P24" s="92">
        <f>IF(O19=0,0,O24/$O$15)</f>
        <v>0</v>
      </c>
      <c r="Q24" s="105"/>
      <c r="R24" s="99"/>
      <c r="S24" s="89"/>
      <c r="T24" s="93"/>
      <c r="U24" s="99"/>
      <c r="V24" s="89"/>
      <c r="W24" s="93"/>
      <c r="X24" s="99"/>
      <c r="Y24" s="89"/>
      <c r="Z24" s="93"/>
    </row>
    <row r="25" spans="1:26" s="98" customFormat="1">
      <c r="B25" s="99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  <c r="P25" s="92"/>
      <c r="Q25" s="105"/>
      <c r="R25" s="99"/>
      <c r="S25" s="89"/>
      <c r="T25" s="93"/>
      <c r="U25" s="99"/>
      <c r="V25" s="89"/>
      <c r="W25" s="93"/>
      <c r="X25" s="99"/>
      <c r="Y25" s="89"/>
      <c r="Z25" s="93"/>
    </row>
    <row r="26" spans="1:26" s="108" customFormat="1">
      <c r="A26" s="108" t="s">
        <v>58</v>
      </c>
      <c r="B26" s="109"/>
      <c r="C26" s="110">
        <f t="shared" ref="C26:O26" si="2">+C15+C17-C24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110">
        <f t="shared" si="2"/>
        <v>0</v>
      </c>
      <c r="J26" s="110">
        <f t="shared" si="2"/>
        <v>0</v>
      </c>
      <c r="K26" s="110">
        <f t="shared" si="2"/>
        <v>0</v>
      </c>
      <c r="L26" s="110">
        <f t="shared" si="2"/>
        <v>0</v>
      </c>
      <c r="M26" s="110">
        <f t="shared" si="2"/>
        <v>0</v>
      </c>
      <c r="N26" s="110">
        <f t="shared" si="2"/>
        <v>0</v>
      </c>
      <c r="O26" s="111">
        <f t="shared" si="2"/>
        <v>0</v>
      </c>
      <c r="P26" s="92">
        <f>IF(O24=0,0,O26/$O$15)</f>
        <v>0</v>
      </c>
      <c r="Q26" s="112"/>
      <c r="R26" s="109"/>
      <c r="S26" s="113"/>
      <c r="T26" s="114"/>
      <c r="U26" s="109"/>
      <c r="V26" s="113"/>
      <c r="W26" s="114"/>
      <c r="X26" s="109"/>
      <c r="Y26" s="113"/>
      <c r="Z26" s="114"/>
    </row>
    <row r="27" spans="1:26" s="92" customFormat="1">
      <c r="A27" s="115"/>
      <c r="C27" s="116">
        <f t="shared" ref="C27:O27" si="3">IF(C15=0,0,C26/C15)</f>
        <v>0</v>
      </c>
      <c r="D27" s="116">
        <f t="shared" si="3"/>
        <v>0</v>
      </c>
      <c r="E27" s="116">
        <f t="shared" si="3"/>
        <v>0</v>
      </c>
      <c r="F27" s="116">
        <f t="shared" si="3"/>
        <v>0</v>
      </c>
      <c r="G27" s="116">
        <f t="shared" si="3"/>
        <v>0</v>
      </c>
      <c r="H27" s="116">
        <f t="shared" si="3"/>
        <v>0</v>
      </c>
      <c r="I27" s="116">
        <f t="shared" si="3"/>
        <v>0</v>
      </c>
      <c r="J27" s="116">
        <f t="shared" si="3"/>
        <v>0</v>
      </c>
      <c r="K27" s="116">
        <f t="shared" si="3"/>
        <v>0</v>
      </c>
      <c r="L27" s="116">
        <f t="shared" si="3"/>
        <v>0</v>
      </c>
      <c r="M27" s="116">
        <f t="shared" si="3"/>
        <v>0</v>
      </c>
      <c r="N27" s="116">
        <f t="shared" si="3"/>
        <v>0</v>
      </c>
      <c r="O27" s="116">
        <f t="shared" si="3"/>
        <v>0</v>
      </c>
    </row>
    <row r="28" spans="1:26" s="98" customFormat="1" ht="15.75" customHeight="1">
      <c r="A28" s="117" t="s">
        <v>59</v>
      </c>
      <c r="B28" s="99"/>
      <c r="C28" s="99"/>
      <c r="D28" s="99"/>
      <c r="E28" s="99"/>
      <c r="F28" s="99"/>
      <c r="G28" s="99"/>
      <c r="H28" s="99"/>
      <c r="I28" s="118"/>
      <c r="J28" s="99"/>
      <c r="K28" s="99"/>
      <c r="L28" s="99"/>
      <c r="M28" s="99"/>
      <c r="N28" s="99"/>
      <c r="O28" s="119"/>
      <c r="P28" s="92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s="98" customFormat="1">
      <c r="A29" s="117" t="s">
        <v>60</v>
      </c>
      <c r="B29" s="9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>
        <f t="shared" ref="O29:O40" si="4">SUM(C29:N29)</f>
        <v>0</v>
      </c>
      <c r="P29" s="92">
        <f t="shared" ref="P29:P34" si="5">IF(O27=0,0,O29/$O$15)</f>
        <v>0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s="99" customFormat="1">
      <c r="A30" s="99" t="s">
        <v>61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>
        <f t="shared" si="4"/>
        <v>0</v>
      </c>
      <c r="P30" s="92">
        <f t="shared" si="5"/>
        <v>0</v>
      </c>
      <c r="Q30" s="93"/>
      <c r="T30" s="93"/>
      <c r="W30" s="93"/>
      <c r="Z30" s="93"/>
    </row>
    <row r="31" spans="1:26" s="98" customFormat="1">
      <c r="A31" s="117" t="s">
        <v>62</v>
      </c>
      <c r="B31" s="9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>
        <f t="shared" si="4"/>
        <v>0</v>
      </c>
      <c r="P31" s="92">
        <f t="shared" si="5"/>
        <v>0</v>
      </c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98" customFormat="1">
      <c r="A32" s="117" t="s">
        <v>63</v>
      </c>
      <c r="B32" s="9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>
        <f t="shared" si="4"/>
        <v>0</v>
      </c>
      <c r="P32" s="92">
        <f t="shared" si="5"/>
        <v>0</v>
      </c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s="98" customFormat="1">
      <c r="A33" s="117" t="s">
        <v>168</v>
      </c>
      <c r="B33" s="9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>
        <f t="shared" si="4"/>
        <v>0</v>
      </c>
      <c r="P33" s="92">
        <f t="shared" si="5"/>
        <v>0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s="98" customFormat="1">
      <c r="A34" s="117" t="s">
        <v>64</v>
      </c>
      <c r="B34" s="9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>
        <f t="shared" si="4"/>
        <v>0</v>
      </c>
      <c r="P34" s="92">
        <f t="shared" si="5"/>
        <v>0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s="98" customFormat="1">
      <c r="A35" s="120" t="s">
        <v>169</v>
      </c>
      <c r="B35" s="9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>
        <f>SUM(C35:N35)</f>
        <v>0</v>
      </c>
      <c r="P35" s="92">
        <f>IF(O33=0,0,O35/$O$15)</f>
        <v>0</v>
      </c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s="98" customFormat="1">
      <c r="A36" s="120" t="s">
        <v>170</v>
      </c>
      <c r="B36" s="9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>
        <f>SUM(C36:N36)</f>
        <v>0</v>
      </c>
      <c r="P36" s="92">
        <f>IF(O34=0,0,O36/$O$15)</f>
        <v>0</v>
      </c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s="98" customFormat="1">
      <c r="A37" s="120" t="s">
        <v>171</v>
      </c>
      <c r="B37" s="9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>
        <f>SUM(C37:N37)</f>
        <v>0</v>
      </c>
      <c r="P37" s="92">
        <f>IF(O35=0,0,O37/$O$15)</f>
        <v>0</v>
      </c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s="98" customFormat="1">
      <c r="A38" s="120" t="s">
        <v>172</v>
      </c>
      <c r="B38" s="9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>
        <f>SUM(C38:N38)</f>
        <v>0</v>
      </c>
      <c r="P38" s="92">
        <f>IF(O36=0,0,O38/$O$15)</f>
        <v>0</v>
      </c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s="98" customFormat="1">
      <c r="A39" s="120" t="s">
        <v>173</v>
      </c>
      <c r="B39" s="9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>
        <f t="shared" si="4"/>
        <v>0</v>
      </c>
      <c r="P39" s="92">
        <f>IF(O33=0,0,O39/$O$15)</f>
        <v>0</v>
      </c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s="98" customFormat="1">
      <c r="A40" s="98" t="s">
        <v>65</v>
      </c>
      <c r="B40" s="99"/>
      <c r="C40" s="121">
        <f t="shared" ref="C40:N40" si="6">SUM(C29:C39)</f>
        <v>0</v>
      </c>
      <c r="D40" s="121">
        <f t="shared" si="6"/>
        <v>0</v>
      </c>
      <c r="E40" s="121">
        <f t="shared" si="6"/>
        <v>0</v>
      </c>
      <c r="F40" s="121">
        <f t="shared" si="6"/>
        <v>0</v>
      </c>
      <c r="G40" s="121">
        <f t="shared" si="6"/>
        <v>0</v>
      </c>
      <c r="H40" s="121">
        <f t="shared" si="6"/>
        <v>0</v>
      </c>
      <c r="I40" s="121">
        <f t="shared" si="6"/>
        <v>0</v>
      </c>
      <c r="J40" s="121">
        <f t="shared" si="6"/>
        <v>0</v>
      </c>
      <c r="K40" s="121">
        <f t="shared" si="6"/>
        <v>0</v>
      </c>
      <c r="L40" s="121">
        <f t="shared" si="6"/>
        <v>0</v>
      </c>
      <c r="M40" s="121">
        <f t="shared" si="6"/>
        <v>0</v>
      </c>
      <c r="N40" s="121">
        <f t="shared" si="6"/>
        <v>0</v>
      </c>
      <c r="O40" s="122">
        <f t="shared" si="4"/>
        <v>0</v>
      </c>
      <c r="P40" s="92">
        <f>IF(O34=0,0,O40/$O$15)</f>
        <v>0</v>
      </c>
      <c r="Q40" s="93"/>
      <c r="R40" s="99"/>
      <c r="S40" s="89"/>
      <c r="T40" s="93"/>
      <c r="U40" s="99"/>
      <c r="V40" s="89"/>
      <c r="W40" s="93"/>
      <c r="X40" s="99"/>
      <c r="Y40" s="89"/>
      <c r="Z40" s="93"/>
    </row>
    <row r="41" spans="1:26" s="98" customFormat="1">
      <c r="B41" s="99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92"/>
      <c r="Q41" s="93"/>
      <c r="R41" s="99"/>
      <c r="S41" s="89"/>
      <c r="T41" s="93"/>
      <c r="U41" s="99"/>
      <c r="V41" s="89"/>
      <c r="W41" s="93"/>
      <c r="X41" s="99"/>
      <c r="Y41" s="89"/>
      <c r="Z41" s="93"/>
    </row>
    <row r="42" spans="1:26" s="108" customFormat="1">
      <c r="A42" s="108" t="s">
        <v>66</v>
      </c>
      <c r="B42" s="109"/>
      <c r="C42" s="110">
        <f t="shared" ref="C42:N42" si="7">+C26-C40</f>
        <v>0</v>
      </c>
      <c r="D42" s="110">
        <f t="shared" si="7"/>
        <v>0</v>
      </c>
      <c r="E42" s="110">
        <f t="shared" si="7"/>
        <v>0</v>
      </c>
      <c r="F42" s="110">
        <f t="shared" si="7"/>
        <v>0</v>
      </c>
      <c r="G42" s="110">
        <f t="shared" si="7"/>
        <v>0</v>
      </c>
      <c r="H42" s="110">
        <f t="shared" si="7"/>
        <v>0</v>
      </c>
      <c r="I42" s="110">
        <f t="shared" si="7"/>
        <v>0</v>
      </c>
      <c r="J42" s="110">
        <f t="shared" si="7"/>
        <v>0</v>
      </c>
      <c r="K42" s="110">
        <f t="shared" si="7"/>
        <v>0</v>
      </c>
      <c r="L42" s="110">
        <f t="shared" si="7"/>
        <v>0</v>
      </c>
      <c r="M42" s="110">
        <f t="shared" si="7"/>
        <v>0</v>
      </c>
      <c r="N42" s="110">
        <f t="shared" si="7"/>
        <v>0</v>
      </c>
      <c r="O42" s="111">
        <f>SUM(C42:N42)</f>
        <v>0</v>
      </c>
      <c r="P42" s="92">
        <f>IF(O40=0,0,O42/$O$15)</f>
        <v>0</v>
      </c>
      <c r="Q42" s="114"/>
      <c r="R42" s="109"/>
      <c r="S42" s="113"/>
      <c r="T42" s="114"/>
      <c r="U42" s="109"/>
      <c r="V42" s="113"/>
      <c r="W42" s="114"/>
      <c r="X42" s="109"/>
      <c r="Y42" s="113"/>
      <c r="Z42" s="114"/>
    </row>
    <row r="43" spans="1:26" s="99" customFormat="1"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92"/>
    </row>
    <row r="44" spans="1:26" s="89" customFormat="1">
      <c r="A44" s="89" t="s">
        <v>67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19"/>
      <c r="P44" s="92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>
      <c r="A45" s="98" t="s">
        <v>68</v>
      </c>
      <c r="B45" s="125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1">
        <f t="shared" ref="O45:O59" si="8">SUM(C45:N45)</f>
        <v>0</v>
      </c>
      <c r="P45" s="92">
        <f t="shared" ref="P45:P51" si="9">IF(O43=0,0,O45/$O$15)</f>
        <v>0</v>
      </c>
      <c r="Q45" s="93"/>
      <c r="R45" s="125"/>
      <c r="S45" s="99"/>
      <c r="T45" s="93"/>
      <c r="U45" s="125"/>
      <c r="V45" s="99"/>
      <c r="W45" s="93"/>
      <c r="X45" s="125"/>
      <c r="Y45" s="99"/>
      <c r="Z45" s="93"/>
    </row>
    <row r="46" spans="1:26" s="99" customFormat="1">
      <c r="A46" s="99" t="s">
        <v>69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1">
        <f t="shared" si="8"/>
        <v>0</v>
      </c>
      <c r="P46" s="92">
        <f t="shared" si="9"/>
        <v>0</v>
      </c>
      <c r="Q46" s="93"/>
      <c r="T46" s="93"/>
      <c r="W46" s="93"/>
      <c r="Z46" s="93"/>
    </row>
    <row r="47" spans="1:26" s="99" customFormat="1">
      <c r="A47" s="99" t="s">
        <v>70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>
        <f t="shared" si="8"/>
        <v>0</v>
      </c>
      <c r="P47" s="92">
        <f t="shared" si="9"/>
        <v>0</v>
      </c>
      <c r="Q47" s="93"/>
      <c r="T47" s="93"/>
      <c r="W47" s="93"/>
      <c r="Z47" s="93"/>
    </row>
    <row r="48" spans="1:26" s="99" customFormat="1">
      <c r="A48" s="99" t="s">
        <v>71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1">
        <f t="shared" si="8"/>
        <v>0</v>
      </c>
      <c r="P48" s="92">
        <f t="shared" si="9"/>
        <v>0</v>
      </c>
      <c r="Q48" s="93"/>
      <c r="T48" s="93"/>
      <c r="W48" s="93"/>
      <c r="Z48" s="93"/>
    </row>
    <row r="49" spans="1:26" s="126" customFormat="1">
      <c r="A49" s="126" t="s">
        <v>72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2">
        <f t="shared" si="8"/>
        <v>0</v>
      </c>
      <c r="P49" s="92">
        <f t="shared" si="9"/>
        <v>0</v>
      </c>
      <c r="Q49" s="85"/>
      <c r="T49" s="85"/>
      <c r="W49" s="85"/>
      <c r="Z49" s="85"/>
    </row>
    <row r="50" spans="1:26" s="99" customFormat="1">
      <c r="A50" s="99" t="s">
        <v>73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>
        <f t="shared" si="8"/>
        <v>0</v>
      </c>
      <c r="P50" s="92">
        <f t="shared" si="9"/>
        <v>0</v>
      </c>
      <c r="Q50" s="93"/>
      <c r="T50" s="93"/>
      <c r="W50" s="93"/>
      <c r="Z50" s="93"/>
    </row>
    <row r="51" spans="1:26" s="99" customFormat="1">
      <c r="A51" s="99" t="s">
        <v>74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1">
        <f t="shared" si="8"/>
        <v>0</v>
      </c>
      <c r="P51" s="92">
        <f t="shared" si="9"/>
        <v>0</v>
      </c>
      <c r="Q51" s="93"/>
      <c r="T51" s="93"/>
      <c r="W51" s="93"/>
      <c r="Z51" s="93"/>
    </row>
    <row r="52" spans="1:26" s="99" customFormat="1">
      <c r="A52" s="123" t="s">
        <v>174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>
        <f t="shared" ref="O52:O57" si="10">SUM(C52:N52)</f>
        <v>0</v>
      </c>
      <c r="P52" s="92">
        <f t="shared" ref="P52:P57" si="11">IF(O50=0,0,O52/$O$15)</f>
        <v>0</v>
      </c>
      <c r="Q52" s="93"/>
      <c r="T52" s="93"/>
      <c r="W52" s="93"/>
      <c r="Z52" s="93"/>
    </row>
    <row r="53" spans="1:26" s="99" customFormat="1">
      <c r="A53" s="123" t="s">
        <v>175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1">
        <f t="shared" si="10"/>
        <v>0</v>
      </c>
      <c r="P53" s="92">
        <f t="shared" si="11"/>
        <v>0</v>
      </c>
      <c r="Q53" s="93"/>
      <c r="T53" s="93"/>
      <c r="W53" s="93"/>
      <c r="Z53" s="93"/>
    </row>
    <row r="54" spans="1:26" s="99" customFormat="1">
      <c r="A54" s="123" t="s">
        <v>176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1">
        <f t="shared" si="10"/>
        <v>0</v>
      </c>
      <c r="P54" s="92">
        <f t="shared" si="11"/>
        <v>0</v>
      </c>
      <c r="Q54" s="93"/>
      <c r="T54" s="93"/>
      <c r="W54" s="93"/>
      <c r="Z54" s="93"/>
    </row>
    <row r="55" spans="1:26" s="99" customFormat="1">
      <c r="A55" s="123" t="s">
        <v>177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>
        <f t="shared" si="10"/>
        <v>0</v>
      </c>
      <c r="P55" s="92">
        <f t="shared" si="11"/>
        <v>0</v>
      </c>
      <c r="Q55" s="93"/>
      <c r="T55" s="93"/>
      <c r="W55" s="93"/>
      <c r="Z55" s="93"/>
    </row>
    <row r="56" spans="1:26" s="99" customFormat="1">
      <c r="A56" s="123" t="s">
        <v>178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>
        <f t="shared" si="10"/>
        <v>0</v>
      </c>
      <c r="P56" s="92">
        <f t="shared" si="11"/>
        <v>0</v>
      </c>
      <c r="Q56" s="93"/>
      <c r="T56" s="93"/>
      <c r="W56" s="93"/>
      <c r="Z56" s="93"/>
    </row>
    <row r="57" spans="1:26" s="99" customFormat="1">
      <c r="A57" s="123" t="s">
        <v>179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>
        <f t="shared" si="10"/>
        <v>0</v>
      </c>
      <c r="P57" s="92">
        <f t="shared" si="11"/>
        <v>0</v>
      </c>
      <c r="Q57" s="93"/>
      <c r="T57" s="93"/>
      <c r="W57" s="93"/>
      <c r="Z57" s="93"/>
    </row>
    <row r="58" spans="1:26" s="99" customFormat="1">
      <c r="A58" s="123" t="s">
        <v>180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>
        <f t="shared" si="8"/>
        <v>0</v>
      </c>
      <c r="P58" s="92">
        <f>IF(O50=0,0,O58/$O$15)</f>
        <v>0</v>
      </c>
      <c r="Q58" s="127"/>
      <c r="T58" s="93"/>
      <c r="W58" s="93"/>
      <c r="Z58" s="93"/>
    </row>
    <row r="59" spans="1:26" s="99" customFormat="1">
      <c r="A59" s="99" t="s">
        <v>75</v>
      </c>
      <c r="C59" s="128">
        <f t="shared" ref="C59:N59" si="12">SUM(C45:C58)</f>
        <v>0</v>
      </c>
      <c r="D59" s="128">
        <f t="shared" si="12"/>
        <v>0</v>
      </c>
      <c r="E59" s="128">
        <f t="shared" si="12"/>
        <v>0</v>
      </c>
      <c r="F59" s="128">
        <f t="shared" si="12"/>
        <v>0</v>
      </c>
      <c r="G59" s="128">
        <f t="shared" si="12"/>
        <v>0</v>
      </c>
      <c r="H59" s="128">
        <f t="shared" si="12"/>
        <v>0</v>
      </c>
      <c r="I59" s="128">
        <f t="shared" si="12"/>
        <v>0</v>
      </c>
      <c r="J59" s="128">
        <f t="shared" si="12"/>
        <v>0</v>
      </c>
      <c r="K59" s="128">
        <f t="shared" si="12"/>
        <v>0</v>
      </c>
      <c r="L59" s="128">
        <f t="shared" si="12"/>
        <v>0</v>
      </c>
      <c r="M59" s="128">
        <f t="shared" si="12"/>
        <v>0</v>
      </c>
      <c r="N59" s="128">
        <f t="shared" si="12"/>
        <v>0</v>
      </c>
      <c r="O59" s="129">
        <f t="shared" si="8"/>
        <v>0</v>
      </c>
      <c r="P59" s="92">
        <f>IF(O51=0,0,O59/$O$15)</f>
        <v>0</v>
      </c>
      <c r="Q59" s="93"/>
      <c r="T59" s="93"/>
      <c r="W59" s="93"/>
      <c r="Z59" s="93"/>
    </row>
    <row r="60" spans="1:26" s="99" customFormat="1"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/>
      <c r="Q60" s="93"/>
      <c r="T60" s="93"/>
      <c r="W60" s="93"/>
      <c r="Z60" s="93"/>
    </row>
    <row r="61" spans="1:26" s="89" customFormat="1">
      <c r="A61" s="89" t="s">
        <v>76</v>
      </c>
      <c r="B61" s="99"/>
      <c r="C61" s="130">
        <f t="shared" ref="C61:O61" si="13">+C42-C59</f>
        <v>0</v>
      </c>
      <c r="D61" s="130">
        <f t="shared" si="13"/>
        <v>0</v>
      </c>
      <c r="E61" s="130">
        <f t="shared" si="13"/>
        <v>0</v>
      </c>
      <c r="F61" s="130">
        <f t="shared" si="13"/>
        <v>0</v>
      </c>
      <c r="G61" s="130">
        <f t="shared" si="13"/>
        <v>0</v>
      </c>
      <c r="H61" s="130">
        <f t="shared" si="13"/>
        <v>0</v>
      </c>
      <c r="I61" s="130">
        <f t="shared" si="13"/>
        <v>0</v>
      </c>
      <c r="J61" s="130">
        <f t="shared" si="13"/>
        <v>0</v>
      </c>
      <c r="K61" s="130">
        <f t="shared" si="13"/>
        <v>0</v>
      </c>
      <c r="L61" s="130">
        <f t="shared" si="13"/>
        <v>0</v>
      </c>
      <c r="M61" s="130">
        <f t="shared" si="13"/>
        <v>0</v>
      </c>
      <c r="N61" s="130">
        <f t="shared" si="13"/>
        <v>0</v>
      </c>
      <c r="O61" s="131">
        <f t="shared" si="13"/>
        <v>0</v>
      </c>
      <c r="P61" s="92">
        <f>IF(O59=0,0,O61/$O$15)</f>
        <v>0</v>
      </c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s="108" customFormat="1">
      <c r="B62" s="109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4"/>
      <c r="P62" s="132"/>
      <c r="Q62" s="114"/>
      <c r="R62" s="109"/>
      <c r="S62" s="109"/>
      <c r="T62" s="114"/>
      <c r="U62" s="109"/>
      <c r="V62" s="109"/>
      <c r="W62" s="114"/>
      <c r="X62" s="109"/>
      <c r="Y62" s="109"/>
      <c r="Z62" s="114"/>
    </row>
    <row r="63" spans="1:26" s="99" customFormat="1">
      <c r="A63" s="99" t="s">
        <v>77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77"/>
      <c r="P63" s="134"/>
      <c r="Q63" s="133"/>
      <c r="S63" s="133"/>
      <c r="T63" s="133"/>
      <c r="V63" s="133"/>
      <c r="W63" s="133"/>
      <c r="Y63" s="133"/>
      <c r="Z63" s="133"/>
    </row>
    <row r="64" spans="1:26" s="98" customFormat="1">
      <c r="A64" s="98" t="s">
        <v>78</v>
      </c>
      <c r="B64" s="99"/>
      <c r="C64" s="90">
        <f>Assumptions!E37</f>
        <v>0</v>
      </c>
      <c r="D64" s="90">
        <f>Assumptions!F37</f>
        <v>0</v>
      </c>
      <c r="E64" s="90">
        <f>Assumptions!G37</f>
        <v>0</v>
      </c>
      <c r="F64" s="90">
        <f>Assumptions!H37</f>
        <v>0</v>
      </c>
      <c r="G64" s="90">
        <f>Assumptions!I37</f>
        <v>0</v>
      </c>
      <c r="H64" s="90">
        <f>Assumptions!J37</f>
        <v>0</v>
      </c>
      <c r="I64" s="90">
        <f>Assumptions!K37</f>
        <v>0</v>
      </c>
      <c r="J64" s="90">
        <f>Assumptions!L37</f>
        <v>0</v>
      </c>
      <c r="K64" s="90">
        <f>Assumptions!M37</f>
        <v>0</v>
      </c>
      <c r="L64" s="90">
        <f>Assumptions!N37</f>
        <v>0</v>
      </c>
      <c r="M64" s="90">
        <f>Assumptions!O37</f>
        <v>0</v>
      </c>
      <c r="N64" s="90">
        <f>Assumptions!P37</f>
        <v>0</v>
      </c>
      <c r="O64" s="91">
        <f>SUM(C64:N64)</f>
        <v>0</v>
      </c>
      <c r="P64" s="92">
        <f>IF(O62=0,0,O64/$O$15)</f>
        <v>0</v>
      </c>
      <c r="R64" s="99"/>
      <c r="U64" s="99"/>
      <c r="X64" s="99"/>
    </row>
    <row r="65" spans="1:256" s="98" customFormat="1" ht="16">
      <c r="A65" s="98" t="s">
        <v>181</v>
      </c>
      <c r="B65" s="6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>
        <f>SUM(C65:N65)</f>
        <v>0</v>
      </c>
      <c r="P65" s="92">
        <f>IF(O63=0,0,O65/$O$15)</f>
        <v>0</v>
      </c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</row>
    <row r="66" spans="1:256" s="89" customFormat="1">
      <c r="A66" s="89" t="s">
        <v>80</v>
      </c>
      <c r="B66" s="99"/>
      <c r="C66" s="128">
        <f t="shared" ref="C66:N66" si="14">SUM(C64:C65)</f>
        <v>0</v>
      </c>
      <c r="D66" s="128">
        <f t="shared" si="14"/>
        <v>0</v>
      </c>
      <c r="E66" s="128">
        <f t="shared" si="14"/>
        <v>0</v>
      </c>
      <c r="F66" s="128">
        <f t="shared" si="14"/>
        <v>0</v>
      </c>
      <c r="G66" s="128">
        <f t="shared" si="14"/>
        <v>0</v>
      </c>
      <c r="H66" s="128">
        <f t="shared" si="14"/>
        <v>0</v>
      </c>
      <c r="I66" s="128">
        <f t="shared" si="14"/>
        <v>0</v>
      </c>
      <c r="J66" s="128">
        <f t="shared" si="14"/>
        <v>0</v>
      </c>
      <c r="K66" s="128">
        <f t="shared" si="14"/>
        <v>0</v>
      </c>
      <c r="L66" s="128">
        <f t="shared" si="14"/>
        <v>0</v>
      </c>
      <c r="M66" s="128">
        <f t="shared" si="14"/>
        <v>0</v>
      </c>
      <c r="N66" s="128">
        <f t="shared" si="14"/>
        <v>0</v>
      </c>
      <c r="O66" s="129">
        <f>SUM(C66:N66)</f>
        <v>0</v>
      </c>
      <c r="P66" s="92">
        <f>IF(O64=0,0,O66/$O$15)</f>
        <v>0</v>
      </c>
      <c r="Q66" s="93"/>
      <c r="R66" s="99"/>
      <c r="S66" s="93"/>
      <c r="T66" s="93"/>
      <c r="U66" s="99"/>
      <c r="V66" s="93"/>
      <c r="W66" s="93"/>
      <c r="X66" s="99"/>
      <c r="Y66" s="93"/>
      <c r="Z66" s="93"/>
    </row>
    <row r="67" spans="1:256" s="89" customFormat="1">
      <c r="B67" s="99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6"/>
      <c r="P67" s="105"/>
      <c r="Q67" s="93"/>
      <c r="R67" s="99"/>
      <c r="S67" s="93"/>
      <c r="T67" s="93"/>
      <c r="U67" s="99"/>
      <c r="V67" s="93"/>
      <c r="W67" s="93"/>
      <c r="X67" s="99"/>
      <c r="Y67" s="93"/>
      <c r="Z67" s="93"/>
    </row>
    <row r="68" spans="1:256" s="89" customFormat="1">
      <c r="A68" s="98" t="s">
        <v>81</v>
      </c>
      <c r="B68" s="99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6"/>
      <c r="P68" s="105"/>
      <c r="Q68" s="93"/>
      <c r="R68" s="99"/>
      <c r="S68" s="93"/>
      <c r="T68" s="93"/>
      <c r="U68" s="99"/>
      <c r="V68" s="93"/>
      <c r="W68" s="93"/>
      <c r="X68" s="99"/>
      <c r="Y68" s="93"/>
      <c r="Z68" s="93"/>
    </row>
    <row r="69" spans="1:256" s="98" customFormat="1">
      <c r="A69" s="98" t="s">
        <v>182</v>
      </c>
      <c r="B69" s="99"/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1">
        <f>SUM(C69:N69)</f>
        <v>0</v>
      </c>
      <c r="P69" s="92">
        <f>IF(O67=0,0,O69/$O$15)</f>
        <v>0</v>
      </c>
      <c r="R69" s="99"/>
      <c r="U69" s="99"/>
      <c r="X69" s="99"/>
    </row>
    <row r="70" spans="1:256" s="98" customFormat="1">
      <c r="A70" s="98" t="s">
        <v>83</v>
      </c>
      <c r="B70" s="99"/>
      <c r="C70" s="137">
        <f t="shared" ref="C70:N70" si="15">SUM(C69:C69)</f>
        <v>0</v>
      </c>
      <c r="D70" s="137">
        <f t="shared" si="15"/>
        <v>0</v>
      </c>
      <c r="E70" s="137">
        <f t="shared" si="15"/>
        <v>0</v>
      </c>
      <c r="F70" s="137">
        <f t="shared" si="15"/>
        <v>0</v>
      </c>
      <c r="G70" s="137">
        <f t="shared" si="15"/>
        <v>0</v>
      </c>
      <c r="H70" s="137">
        <f t="shared" si="15"/>
        <v>0</v>
      </c>
      <c r="I70" s="137">
        <f t="shared" si="15"/>
        <v>0</v>
      </c>
      <c r="J70" s="137">
        <f t="shared" si="15"/>
        <v>0</v>
      </c>
      <c r="K70" s="137">
        <f t="shared" si="15"/>
        <v>0</v>
      </c>
      <c r="L70" s="137">
        <f t="shared" si="15"/>
        <v>0</v>
      </c>
      <c r="M70" s="137">
        <f t="shared" si="15"/>
        <v>0</v>
      </c>
      <c r="N70" s="137">
        <f t="shared" si="15"/>
        <v>0</v>
      </c>
      <c r="O70" s="138">
        <f>SUM(C70:N70)</f>
        <v>0</v>
      </c>
      <c r="P70" s="92">
        <f>IF(O68=0,0,O70/$O$15)</f>
        <v>0</v>
      </c>
      <c r="R70" s="99"/>
      <c r="U70" s="99"/>
      <c r="X70" s="99"/>
    </row>
    <row r="71" spans="1:256" s="98" customFormat="1">
      <c r="B71" s="9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40"/>
      <c r="P71" s="92"/>
      <c r="R71" s="99"/>
      <c r="U71" s="99"/>
      <c r="X71" s="99"/>
    </row>
    <row r="72" spans="1:256" s="97" customFormat="1" ht="15" thickBot="1">
      <c r="A72" s="97" t="s">
        <v>84</v>
      </c>
      <c r="C72" s="141">
        <f t="shared" ref="C72:N72" si="16">+C61-C66+C70</f>
        <v>0</v>
      </c>
      <c r="D72" s="141">
        <f t="shared" si="16"/>
        <v>0</v>
      </c>
      <c r="E72" s="141">
        <f t="shared" si="16"/>
        <v>0</v>
      </c>
      <c r="F72" s="141">
        <f t="shared" si="16"/>
        <v>0</v>
      </c>
      <c r="G72" s="141">
        <f t="shared" si="16"/>
        <v>0</v>
      </c>
      <c r="H72" s="141">
        <f t="shared" si="16"/>
        <v>0</v>
      </c>
      <c r="I72" s="141">
        <f t="shared" si="16"/>
        <v>0</v>
      </c>
      <c r="J72" s="141">
        <f t="shared" si="16"/>
        <v>0</v>
      </c>
      <c r="K72" s="141">
        <f t="shared" si="16"/>
        <v>0</v>
      </c>
      <c r="L72" s="141">
        <f t="shared" si="16"/>
        <v>0</v>
      </c>
      <c r="M72" s="141">
        <f t="shared" si="16"/>
        <v>0</v>
      </c>
      <c r="N72" s="141">
        <f t="shared" si="16"/>
        <v>0</v>
      </c>
      <c r="O72" s="142">
        <f>SUM(C72:N72)</f>
        <v>0</v>
      </c>
      <c r="P72" s="92">
        <f>IF(O70=0,0,O72/$O$15)</f>
        <v>0</v>
      </c>
    </row>
    <row r="73" spans="1:256" s="99" customFormat="1" ht="15" thickTop="1">
      <c r="P73" s="92"/>
    </row>
    <row r="74" spans="1:256" s="98" customFormat="1">
      <c r="A74" s="143" t="s">
        <v>85</v>
      </c>
      <c r="B74" s="99"/>
      <c r="C74" s="97">
        <f>C72+C64+C49</f>
        <v>0</v>
      </c>
      <c r="D74" s="97">
        <f t="shared" ref="D74:O74" si="17">D72+D64+D49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  <c r="I74" s="97">
        <f t="shared" si="17"/>
        <v>0</v>
      </c>
      <c r="J74" s="97">
        <f t="shared" si="17"/>
        <v>0</v>
      </c>
      <c r="K74" s="97">
        <f t="shared" si="17"/>
        <v>0</v>
      </c>
      <c r="L74" s="97">
        <f t="shared" si="17"/>
        <v>0</v>
      </c>
      <c r="M74" s="97">
        <f t="shared" si="17"/>
        <v>0</v>
      </c>
      <c r="N74" s="97">
        <f t="shared" si="17"/>
        <v>0</v>
      </c>
      <c r="O74" s="97">
        <f t="shared" si="17"/>
        <v>0</v>
      </c>
      <c r="P74" s="92"/>
      <c r="R74" s="99"/>
      <c r="U74" s="99"/>
      <c r="X74" s="99"/>
    </row>
    <row r="75" spans="1:256" s="98" customFormat="1">
      <c r="B75" s="99"/>
      <c r="C75" s="99"/>
      <c r="D75" s="99"/>
      <c r="E75" s="99"/>
      <c r="G75" s="99"/>
      <c r="J75" s="99"/>
      <c r="M75" s="99"/>
      <c r="O75" s="99"/>
      <c r="P75" s="92"/>
      <c r="R75" s="99"/>
      <c r="U75" s="99"/>
      <c r="X75" s="99"/>
    </row>
    <row r="76" spans="1:256" s="99" customFormat="1">
      <c r="P76" s="92"/>
    </row>
    <row r="77" spans="1:256" s="89" customFormat="1">
      <c r="B77" s="125"/>
      <c r="C77" s="125"/>
      <c r="D77" s="125"/>
      <c r="E77" s="125"/>
      <c r="G77" s="125"/>
      <c r="J77" s="125"/>
      <c r="M77" s="125"/>
      <c r="O77" s="125"/>
      <c r="P77" s="92"/>
      <c r="R77" s="125"/>
      <c r="U77" s="125"/>
      <c r="X77" s="125"/>
    </row>
    <row r="78" spans="1:256" s="98" customFormat="1">
      <c r="B78" s="99"/>
      <c r="C78" s="99"/>
      <c r="D78" s="99"/>
      <c r="E78" s="99"/>
      <c r="G78" s="99"/>
      <c r="J78" s="99"/>
      <c r="M78" s="99"/>
      <c r="O78" s="99"/>
      <c r="P78" s="92"/>
      <c r="R78" s="99"/>
      <c r="U78" s="99"/>
      <c r="X78" s="99"/>
    </row>
    <row r="79" spans="1:256" s="98" customFormat="1">
      <c r="B79" s="99"/>
      <c r="C79" s="99"/>
      <c r="D79" s="99"/>
      <c r="E79" s="99"/>
      <c r="G79" s="99"/>
      <c r="J79" s="99"/>
      <c r="M79" s="99"/>
      <c r="O79" s="99"/>
      <c r="P79" s="92"/>
      <c r="R79" s="99"/>
      <c r="U79" s="99"/>
      <c r="X79" s="99"/>
    </row>
    <row r="80" spans="1:256" s="99" customFormat="1">
      <c r="P80" s="92"/>
    </row>
    <row r="81" spans="1:24" s="89" customFormat="1">
      <c r="B81" s="125"/>
      <c r="C81" s="125"/>
      <c r="D81" s="125"/>
      <c r="E81" s="125"/>
      <c r="G81" s="125"/>
      <c r="J81" s="125"/>
      <c r="M81" s="125"/>
      <c r="O81" s="125"/>
      <c r="P81" s="92"/>
      <c r="R81" s="125"/>
      <c r="U81" s="125"/>
      <c r="X81" s="125"/>
    </row>
    <row r="82" spans="1:24" s="98" customFormat="1">
      <c r="B82" s="99"/>
      <c r="C82" s="99"/>
      <c r="D82" s="99"/>
      <c r="E82" s="99"/>
      <c r="G82" s="99"/>
      <c r="J82" s="99"/>
      <c r="M82" s="99"/>
      <c r="O82" s="99"/>
      <c r="P82" s="92"/>
      <c r="R82" s="99"/>
      <c r="U82" s="99"/>
      <c r="X82" s="99"/>
    </row>
    <row r="83" spans="1:24" s="98" customFormat="1">
      <c r="B83" s="99"/>
      <c r="C83" s="99"/>
      <c r="D83" s="99"/>
      <c r="E83" s="99"/>
      <c r="G83" s="99"/>
      <c r="J83" s="99"/>
      <c r="M83" s="99"/>
      <c r="O83" s="99"/>
      <c r="P83" s="92"/>
      <c r="R83" s="99"/>
      <c r="U83" s="99"/>
      <c r="X83" s="99"/>
    </row>
    <row r="84" spans="1:24" s="144" customFormat="1"/>
    <row r="85" spans="1:24" s="89" customFormat="1">
      <c r="B85" s="125"/>
      <c r="C85" s="125"/>
      <c r="D85" s="125"/>
      <c r="E85" s="125"/>
      <c r="G85" s="125"/>
      <c r="J85" s="125"/>
      <c r="M85" s="125"/>
      <c r="O85" s="125"/>
      <c r="P85" s="92"/>
      <c r="R85" s="125"/>
      <c r="U85" s="125"/>
      <c r="X85" s="125"/>
    </row>
    <row r="86" spans="1:24" s="108" customFormat="1">
      <c r="B86" s="109"/>
      <c r="C86" s="109"/>
      <c r="D86" s="109"/>
      <c r="E86" s="109"/>
      <c r="G86" s="109"/>
      <c r="J86" s="109"/>
      <c r="M86" s="109"/>
      <c r="O86" s="109"/>
      <c r="P86" s="132"/>
      <c r="R86" s="109"/>
      <c r="U86" s="109"/>
      <c r="X86" s="109"/>
    </row>
    <row r="87" spans="1:24" s="98" customFormat="1">
      <c r="B87" s="99"/>
      <c r="C87" s="99"/>
      <c r="D87" s="99"/>
      <c r="E87" s="99"/>
      <c r="G87" s="99"/>
      <c r="J87" s="99"/>
      <c r="M87" s="99"/>
      <c r="O87" s="99"/>
      <c r="P87" s="92"/>
      <c r="R87" s="99"/>
      <c r="U87" s="99"/>
      <c r="X87" s="99"/>
    </row>
    <row r="88" spans="1:24" s="99" customFormat="1">
      <c r="P88" s="92"/>
    </row>
    <row r="89" spans="1:24" s="89" customFormat="1">
      <c r="B89" s="99"/>
      <c r="C89" s="99"/>
      <c r="D89" s="99"/>
      <c r="E89" s="99"/>
      <c r="G89" s="99"/>
      <c r="J89" s="99"/>
      <c r="M89" s="99"/>
      <c r="O89" s="99"/>
      <c r="P89" s="92"/>
      <c r="R89" s="99"/>
      <c r="U89" s="99"/>
      <c r="X89" s="99"/>
    </row>
    <row r="90" spans="1:24" s="98" customFormat="1">
      <c r="B90" s="73"/>
      <c r="C90" s="73"/>
      <c r="D90" s="73"/>
      <c r="E90" s="73"/>
      <c r="G90" s="73"/>
      <c r="J90" s="73"/>
      <c r="M90" s="73"/>
      <c r="O90" s="73"/>
      <c r="P90" s="92"/>
      <c r="R90" s="73"/>
      <c r="U90" s="73"/>
      <c r="X90" s="73"/>
    </row>
    <row r="91" spans="1:24" s="99" customFormat="1">
      <c r="P91" s="92"/>
    </row>
    <row r="92" spans="1:24" s="99" customFormat="1">
      <c r="P92" s="92"/>
    </row>
    <row r="93" spans="1:24" s="125" customFormat="1">
      <c r="A93" s="99"/>
      <c r="P93" s="145"/>
    </row>
    <row r="94" spans="1:24" s="99" customFormat="1">
      <c r="P94" s="92"/>
    </row>
    <row r="95" spans="1:24" s="99" customFormat="1">
      <c r="P95" s="92"/>
    </row>
    <row r="96" spans="1:24" s="99" customFormat="1">
      <c r="P96" s="92"/>
    </row>
    <row r="97" spans="1:24" s="125" customFormat="1">
      <c r="A97" s="99"/>
      <c r="P97" s="145"/>
    </row>
    <row r="98" spans="1:24" s="99" customFormat="1">
      <c r="P98" s="92"/>
    </row>
    <row r="99" spans="1:24" s="98" customFormat="1">
      <c r="B99" s="99"/>
      <c r="C99" s="99"/>
      <c r="D99" s="99"/>
      <c r="E99" s="99"/>
      <c r="G99" s="99"/>
      <c r="J99" s="99"/>
      <c r="M99" s="99"/>
      <c r="O99" s="99"/>
      <c r="P99" s="92"/>
      <c r="R99" s="99"/>
      <c r="U99" s="99"/>
      <c r="X99" s="99"/>
    </row>
    <row r="100" spans="1:24" s="99" customFormat="1">
      <c r="P100" s="92"/>
    </row>
    <row r="101" spans="1:24" s="146" customFormat="1">
      <c r="P101" s="92"/>
    </row>
    <row r="102" spans="1:24" s="98" customFormat="1">
      <c r="B102" s="99"/>
      <c r="C102" s="99"/>
      <c r="D102" s="99"/>
      <c r="E102" s="99"/>
      <c r="G102" s="99"/>
      <c r="J102" s="99"/>
      <c r="M102" s="99"/>
      <c r="O102" s="99"/>
      <c r="P102" s="92"/>
      <c r="R102" s="99"/>
      <c r="U102" s="99"/>
      <c r="X102" s="99"/>
    </row>
    <row r="103" spans="1:24" s="98" customFormat="1">
      <c r="B103" s="99"/>
      <c r="C103" s="99"/>
      <c r="D103" s="99"/>
      <c r="E103" s="99"/>
      <c r="G103" s="99"/>
      <c r="J103" s="99"/>
      <c r="M103" s="99"/>
      <c r="O103" s="99"/>
      <c r="P103" s="92"/>
      <c r="R103" s="99"/>
      <c r="U103" s="99"/>
      <c r="X103" s="99"/>
    </row>
    <row r="104" spans="1:24" s="99" customFormat="1">
      <c r="P104" s="92"/>
    </row>
    <row r="105" spans="1:24" s="89" customFormat="1">
      <c r="B105" s="99"/>
      <c r="C105" s="99"/>
      <c r="D105" s="99"/>
      <c r="E105" s="99"/>
      <c r="G105" s="99"/>
      <c r="J105" s="99"/>
      <c r="M105" s="99"/>
      <c r="O105" s="99"/>
      <c r="P105" s="92"/>
      <c r="R105" s="99"/>
      <c r="U105" s="99"/>
      <c r="X105" s="99"/>
    </row>
    <row r="106" spans="1:24" s="98" customFormat="1">
      <c r="B106" s="99"/>
      <c r="C106" s="99"/>
      <c r="D106" s="99"/>
      <c r="E106" s="99"/>
      <c r="G106" s="99"/>
      <c r="J106" s="99"/>
      <c r="M106" s="99"/>
      <c r="O106" s="99"/>
      <c r="P106" s="92"/>
      <c r="R106" s="99"/>
      <c r="U106" s="99"/>
      <c r="X106" s="99"/>
    </row>
    <row r="107" spans="1:24" s="98" customFormat="1">
      <c r="B107" s="99"/>
      <c r="C107" s="99"/>
      <c r="D107" s="99"/>
      <c r="E107" s="99"/>
      <c r="G107" s="99"/>
      <c r="J107" s="99"/>
      <c r="M107" s="99"/>
      <c r="O107" s="99"/>
      <c r="P107" s="92"/>
      <c r="R107" s="99"/>
      <c r="U107" s="99"/>
      <c r="X107" s="99"/>
    </row>
    <row r="108" spans="1:24" s="99" customFormat="1">
      <c r="P108" s="92"/>
    </row>
    <row r="109" spans="1:24" s="89" customFormat="1">
      <c r="B109" s="99"/>
      <c r="C109" s="99"/>
      <c r="D109" s="99"/>
      <c r="E109" s="99"/>
      <c r="G109" s="99"/>
      <c r="J109" s="99"/>
      <c r="M109" s="99"/>
      <c r="O109" s="99"/>
      <c r="P109" s="92"/>
      <c r="R109" s="99"/>
      <c r="U109" s="99"/>
      <c r="X109" s="99"/>
    </row>
    <row r="110" spans="1:24" s="98" customFormat="1">
      <c r="B110" s="99"/>
      <c r="C110" s="99"/>
      <c r="D110" s="99"/>
      <c r="E110" s="99"/>
      <c r="G110" s="99"/>
      <c r="J110" s="99"/>
      <c r="M110" s="99"/>
      <c r="O110" s="99"/>
      <c r="P110" s="92"/>
      <c r="R110" s="99"/>
      <c r="U110" s="99"/>
      <c r="X110" s="99"/>
    </row>
    <row r="111" spans="1:24" s="98" customFormat="1">
      <c r="B111" s="99"/>
      <c r="C111" s="99"/>
      <c r="D111" s="99"/>
      <c r="E111" s="99"/>
      <c r="G111" s="99"/>
      <c r="J111" s="99"/>
      <c r="M111" s="99"/>
      <c r="O111" s="99"/>
      <c r="P111" s="92"/>
      <c r="R111" s="99"/>
      <c r="U111" s="99"/>
      <c r="X111" s="99"/>
    </row>
    <row r="112" spans="1:24" s="99" customFormat="1">
      <c r="P112" s="92"/>
    </row>
    <row r="113" spans="1:24" s="89" customFormat="1">
      <c r="B113" s="99"/>
      <c r="C113" s="99"/>
      <c r="D113" s="99"/>
      <c r="E113" s="99"/>
      <c r="G113" s="99"/>
      <c r="J113" s="99"/>
      <c r="M113" s="99"/>
      <c r="O113" s="99"/>
      <c r="P113" s="92"/>
      <c r="R113" s="99"/>
      <c r="U113" s="99"/>
      <c r="X113" s="99"/>
    </row>
    <row r="114" spans="1:24" s="98" customFormat="1">
      <c r="B114" s="99"/>
      <c r="C114" s="99"/>
      <c r="D114" s="99"/>
      <c r="E114" s="99"/>
      <c r="G114" s="99"/>
      <c r="J114" s="99"/>
      <c r="M114" s="99"/>
      <c r="O114" s="99"/>
      <c r="P114" s="92"/>
      <c r="R114" s="99"/>
      <c r="U114" s="99"/>
      <c r="X114" s="99"/>
    </row>
    <row r="115" spans="1:24" s="98" customFormat="1">
      <c r="B115" s="99"/>
      <c r="C115" s="99"/>
      <c r="D115" s="99"/>
      <c r="E115" s="99"/>
      <c r="G115" s="99"/>
      <c r="J115" s="99"/>
      <c r="M115" s="99"/>
      <c r="O115" s="99"/>
      <c r="P115" s="92"/>
      <c r="R115" s="99"/>
      <c r="U115" s="99"/>
      <c r="X115" s="99"/>
    </row>
    <row r="116" spans="1:24" s="99" customFormat="1">
      <c r="P116" s="92"/>
    </row>
    <row r="117" spans="1:24" s="89" customFormat="1">
      <c r="B117" s="99"/>
      <c r="C117" s="99"/>
      <c r="D117" s="99"/>
      <c r="E117" s="99"/>
      <c r="G117" s="99"/>
      <c r="J117" s="99"/>
      <c r="M117" s="99"/>
      <c r="O117" s="99"/>
      <c r="P117" s="92"/>
      <c r="R117" s="99"/>
      <c r="U117" s="99"/>
      <c r="X117" s="99"/>
    </row>
    <row r="118" spans="1:24" s="98" customFormat="1">
      <c r="B118" s="99"/>
      <c r="C118" s="99"/>
      <c r="D118" s="99"/>
      <c r="E118" s="99"/>
      <c r="G118" s="99"/>
      <c r="J118" s="99"/>
      <c r="M118" s="99"/>
      <c r="O118" s="99"/>
      <c r="P118" s="92"/>
      <c r="R118" s="99"/>
      <c r="U118" s="99"/>
      <c r="X118" s="99"/>
    </row>
    <row r="119" spans="1:24" s="98" customFormat="1">
      <c r="B119" s="99"/>
      <c r="C119" s="99"/>
      <c r="D119" s="99"/>
      <c r="E119" s="99"/>
      <c r="G119" s="99"/>
      <c r="J119" s="99"/>
      <c r="M119" s="99"/>
      <c r="O119" s="99"/>
      <c r="P119" s="92"/>
      <c r="R119" s="99"/>
      <c r="U119" s="99"/>
      <c r="X119" s="99"/>
    </row>
    <row r="120" spans="1:24" s="98" customFormat="1">
      <c r="B120" s="99"/>
      <c r="C120" s="99"/>
      <c r="D120" s="99"/>
      <c r="E120" s="99"/>
      <c r="G120" s="99"/>
      <c r="J120" s="99"/>
      <c r="M120" s="99"/>
      <c r="O120" s="99"/>
      <c r="P120" s="92"/>
      <c r="R120" s="99"/>
      <c r="U120" s="99"/>
      <c r="X120" s="99"/>
    </row>
    <row r="121" spans="1:24" s="98" customFormat="1">
      <c r="A121" s="99"/>
      <c r="B121" s="99"/>
      <c r="C121" s="99"/>
      <c r="D121" s="99"/>
      <c r="E121" s="99"/>
      <c r="G121" s="99"/>
      <c r="J121" s="99"/>
      <c r="M121" s="99"/>
      <c r="O121" s="99"/>
      <c r="P121" s="92"/>
      <c r="R121" s="99"/>
      <c r="U121" s="99"/>
      <c r="X121" s="99"/>
    </row>
    <row r="122" spans="1:24" s="98" customFormat="1">
      <c r="A122" s="89"/>
      <c r="B122" s="99"/>
      <c r="C122" s="99"/>
      <c r="D122" s="99"/>
      <c r="E122" s="99"/>
      <c r="G122" s="99"/>
      <c r="J122" s="99"/>
      <c r="M122" s="99"/>
      <c r="O122" s="99"/>
      <c r="P122" s="92"/>
      <c r="R122" s="99"/>
      <c r="U122" s="99"/>
      <c r="X122" s="99"/>
    </row>
    <row r="123" spans="1:24" s="98" customFormat="1">
      <c r="B123" s="99"/>
      <c r="C123" s="99"/>
      <c r="D123" s="99"/>
      <c r="E123" s="99"/>
      <c r="G123" s="99"/>
      <c r="J123" s="99"/>
      <c r="M123" s="99"/>
      <c r="O123" s="99"/>
      <c r="P123" s="92"/>
      <c r="R123" s="99"/>
      <c r="U123" s="99"/>
      <c r="X123" s="99"/>
    </row>
    <row r="124" spans="1:24">
      <c r="D124" s="61"/>
      <c r="G124" s="61"/>
      <c r="H124" s="63"/>
      <c r="J124" s="61"/>
      <c r="K124" s="63"/>
      <c r="M124" s="61"/>
      <c r="N124" s="63"/>
      <c r="O124" s="61"/>
      <c r="R124" s="61"/>
      <c r="S124" s="63"/>
      <c r="U124" s="61"/>
      <c r="V124" s="63"/>
      <c r="X124" s="61"/>
    </row>
    <row r="125" spans="1:24">
      <c r="D125" s="61"/>
      <c r="G125" s="61"/>
      <c r="H125" s="63"/>
      <c r="J125" s="61"/>
      <c r="K125" s="63"/>
      <c r="M125" s="61"/>
      <c r="N125" s="63"/>
      <c r="O125" s="61"/>
      <c r="R125" s="61"/>
      <c r="S125" s="63"/>
      <c r="U125" s="61"/>
      <c r="V125" s="63"/>
      <c r="X125" s="61"/>
    </row>
    <row r="126" spans="1:24">
      <c r="D126" s="61"/>
      <c r="G126" s="61"/>
      <c r="H126" s="63"/>
      <c r="J126" s="61"/>
      <c r="K126" s="63"/>
      <c r="M126" s="61"/>
      <c r="N126" s="63"/>
      <c r="O126" s="61"/>
      <c r="R126" s="61"/>
      <c r="S126" s="63"/>
      <c r="U126" s="61"/>
      <c r="V126" s="63"/>
      <c r="X126" s="61"/>
    </row>
    <row r="127" spans="1:24">
      <c r="D127" s="61"/>
      <c r="G127" s="61"/>
      <c r="H127" s="63"/>
      <c r="J127" s="61"/>
      <c r="K127" s="63"/>
      <c r="M127" s="61"/>
      <c r="N127" s="63"/>
      <c r="O127" s="61"/>
      <c r="R127" s="61"/>
      <c r="S127" s="63"/>
      <c r="U127" s="61"/>
      <c r="V127" s="63"/>
      <c r="X127" s="61"/>
    </row>
    <row r="128" spans="1:24">
      <c r="D128" s="61"/>
      <c r="G128" s="61"/>
      <c r="H128" s="63"/>
      <c r="J128" s="61"/>
      <c r="K128" s="63"/>
      <c r="M128" s="61"/>
      <c r="N128" s="63"/>
      <c r="O128" s="61"/>
      <c r="R128" s="61"/>
      <c r="S128" s="63"/>
      <c r="U128" s="61"/>
      <c r="V128" s="63"/>
      <c r="X128" s="61"/>
    </row>
    <row r="129" spans="4:24">
      <c r="D129" s="61"/>
      <c r="G129" s="61"/>
      <c r="H129" s="63"/>
      <c r="J129" s="61"/>
      <c r="K129" s="63"/>
      <c r="M129" s="61"/>
      <c r="N129" s="63"/>
      <c r="O129" s="61"/>
      <c r="R129" s="61"/>
      <c r="S129" s="63"/>
      <c r="U129" s="61"/>
      <c r="V129" s="63"/>
      <c r="X129" s="61"/>
    </row>
    <row r="130" spans="4:24">
      <c r="D130" s="61"/>
      <c r="G130" s="61"/>
      <c r="H130" s="63"/>
      <c r="J130" s="61"/>
      <c r="K130" s="63"/>
      <c r="M130" s="61"/>
      <c r="N130" s="63"/>
      <c r="O130" s="61"/>
      <c r="R130" s="61"/>
      <c r="S130" s="63"/>
      <c r="U130" s="61"/>
      <c r="V130" s="63"/>
      <c r="X130" s="61"/>
    </row>
    <row r="131" spans="4:24">
      <c r="D131" s="61"/>
      <c r="G131" s="61"/>
      <c r="H131" s="63"/>
      <c r="J131" s="61"/>
      <c r="K131" s="63"/>
      <c r="M131" s="61"/>
      <c r="N131" s="63"/>
      <c r="O131" s="61"/>
      <c r="R131" s="61"/>
      <c r="S131" s="63"/>
      <c r="U131" s="61"/>
      <c r="V131" s="63"/>
      <c r="X131" s="61"/>
    </row>
    <row r="132" spans="4:24">
      <c r="D132" s="61"/>
      <c r="G132" s="61"/>
      <c r="H132" s="63"/>
      <c r="J132" s="61"/>
      <c r="K132" s="63"/>
      <c r="M132" s="61"/>
      <c r="N132" s="63"/>
      <c r="O132" s="61"/>
      <c r="R132" s="61"/>
      <c r="S132" s="63"/>
      <c r="U132" s="61"/>
      <c r="V132" s="63"/>
      <c r="X132" s="61"/>
    </row>
    <row r="133" spans="4:24">
      <c r="D133" s="61"/>
      <c r="G133" s="61"/>
      <c r="H133" s="63"/>
      <c r="J133" s="61"/>
      <c r="K133" s="63"/>
      <c r="M133" s="61"/>
      <c r="N133" s="63"/>
      <c r="O133" s="61"/>
      <c r="R133" s="61"/>
      <c r="S133" s="63"/>
      <c r="U133" s="61"/>
      <c r="V133" s="63"/>
      <c r="X133" s="61"/>
    </row>
    <row r="134" spans="4:24">
      <c r="D134" s="61"/>
      <c r="G134" s="61"/>
      <c r="H134" s="63"/>
      <c r="J134" s="61"/>
      <c r="K134" s="63"/>
      <c r="M134" s="61"/>
      <c r="N134" s="63"/>
      <c r="O134" s="61"/>
      <c r="R134" s="61"/>
      <c r="S134" s="63"/>
      <c r="U134" s="61"/>
      <c r="V134" s="63"/>
      <c r="X134" s="61"/>
    </row>
    <row r="135" spans="4:24">
      <c r="D135" s="61"/>
      <c r="G135" s="61"/>
      <c r="H135" s="63"/>
      <c r="J135" s="61"/>
      <c r="K135" s="63"/>
      <c r="M135" s="61"/>
      <c r="N135" s="63"/>
      <c r="O135" s="61"/>
      <c r="R135" s="61"/>
      <c r="S135" s="63"/>
      <c r="U135" s="61"/>
      <c r="V135" s="63"/>
      <c r="X135" s="61"/>
    </row>
    <row r="136" spans="4:24">
      <c r="D136" s="61"/>
      <c r="G136" s="61"/>
      <c r="H136" s="63"/>
      <c r="J136" s="61"/>
      <c r="K136" s="63"/>
      <c r="M136" s="61"/>
      <c r="N136" s="63"/>
      <c r="O136" s="61"/>
      <c r="R136" s="61"/>
      <c r="S136" s="63"/>
      <c r="U136" s="61"/>
      <c r="V136" s="63"/>
      <c r="X136" s="61"/>
    </row>
    <row r="137" spans="4:24">
      <c r="D137" s="61"/>
      <c r="G137" s="61"/>
      <c r="H137" s="63"/>
      <c r="J137" s="61"/>
      <c r="K137" s="63"/>
      <c r="M137" s="61"/>
      <c r="N137" s="63"/>
      <c r="O137" s="61"/>
      <c r="R137" s="61"/>
      <c r="S137" s="63"/>
      <c r="U137" s="61"/>
      <c r="V137" s="63"/>
      <c r="X137" s="61"/>
    </row>
    <row r="138" spans="4:24">
      <c r="D138" s="61"/>
      <c r="G138" s="61"/>
      <c r="H138" s="63"/>
      <c r="J138" s="61"/>
      <c r="K138" s="63"/>
      <c r="M138" s="61"/>
      <c r="N138" s="63"/>
      <c r="O138" s="61"/>
      <c r="R138" s="61"/>
      <c r="S138" s="63"/>
      <c r="U138" s="61"/>
      <c r="V138" s="63"/>
      <c r="X138" s="61"/>
    </row>
    <row r="139" spans="4:24">
      <c r="D139" s="61"/>
      <c r="G139" s="61"/>
      <c r="H139" s="63"/>
      <c r="J139" s="61"/>
      <c r="K139" s="63"/>
      <c r="M139" s="61"/>
      <c r="N139" s="63"/>
      <c r="O139" s="61"/>
      <c r="R139" s="61"/>
      <c r="S139" s="63"/>
      <c r="U139" s="61"/>
      <c r="V139" s="63"/>
      <c r="X139" s="61"/>
    </row>
    <row r="140" spans="4:24">
      <c r="D140" s="61"/>
      <c r="G140" s="61"/>
      <c r="H140" s="63"/>
      <c r="J140" s="61"/>
      <c r="K140" s="63"/>
      <c r="M140" s="61"/>
      <c r="N140" s="63"/>
      <c r="O140" s="61"/>
      <c r="R140" s="61"/>
      <c r="S140" s="63"/>
      <c r="U140" s="61"/>
      <c r="V140" s="63"/>
      <c r="X140" s="61"/>
    </row>
    <row r="141" spans="4:24">
      <c r="D141" s="61"/>
      <c r="G141" s="61"/>
      <c r="H141" s="63"/>
      <c r="J141" s="61"/>
      <c r="K141" s="63"/>
      <c r="M141" s="61"/>
      <c r="N141" s="63"/>
      <c r="O141" s="61"/>
      <c r="R141" s="61"/>
      <c r="S141" s="63"/>
      <c r="U141" s="61"/>
      <c r="V141" s="63"/>
      <c r="X141" s="61"/>
    </row>
    <row r="142" spans="4:24">
      <c r="D142" s="61"/>
      <c r="G142" s="61"/>
      <c r="H142" s="63"/>
      <c r="J142" s="61"/>
      <c r="K142" s="63"/>
      <c r="M142" s="61"/>
      <c r="N142" s="63"/>
      <c r="O142" s="61"/>
      <c r="R142" s="61"/>
      <c r="S142" s="63"/>
      <c r="U142" s="61"/>
      <c r="V142" s="63"/>
      <c r="X142" s="61"/>
    </row>
    <row r="143" spans="4:24">
      <c r="D143" s="61"/>
      <c r="G143" s="61"/>
      <c r="H143" s="63"/>
      <c r="J143" s="61"/>
      <c r="K143" s="63"/>
      <c r="M143" s="61"/>
      <c r="N143" s="63"/>
      <c r="O143" s="61"/>
      <c r="R143" s="61"/>
      <c r="S143" s="63"/>
      <c r="U143" s="61"/>
      <c r="V143" s="63"/>
      <c r="X143" s="61"/>
    </row>
    <row r="144" spans="4:24">
      <c r="D144" s="61"/>
      <c r="G144" s="61"/>
      <c r="H144" s="63"/>
      <c r="J144" s="61"/>
      <c r="K144" s="63"/>
      <c r="M144" s="61"/>
      <c r="N144" s="63"/>
      <c r="O144" s="61"/>
      <c r="R144" s="61"/>
      <c r="S144" s="63"/>
      <c r="U144" s="61"/>
      <c r="V144" s="63"/>
      <c r="X144" s="61"/>
    </row>
    <row r="145" spans="4:24">
      <c r="D145" s="61"/>
      <c r="G145" s="61"/>
      <c r="H145" s="63"/>
      <c r="J145" s="61"/>
      <c r="K145" s="63"/>
      <c r="M145" s="61"/>
      <c r="N145" s="63"/>
      <c r="O145" s="61"/>
      <c r="R145" s="61"/>
      <c r="S145" s="63"/>
      <c r="U145" s="61"/>
      <c r="V145" s="63"/>
      <c r="X145" s="61"/>
    </row>
    <row r="146" spans="4:24">
      <c r="D146" s="61"/>
      <c r="G146" s="61"/>
      <c r="H146" s="63"/>
      <c r="J146" s="61"/>
      <c r="K146" s="63"/>
      <c r="M146" s="61"/>
      <c r="N146" s="63"/>
      <c r="O146" s="61"/>
      <c r="R146" s="61"/>
      <c r="S146" s="63"/>
      <c r="U146" s="61"/>
      <c r="V146" s="63"/>
      <c r="X146" s="61"/>
    </row>
    <row r="147" spans="4:24">
      <c r="D147" s="61"/>
      <c r="G147" s="61"/>
      <c r="H147" s="63"/>
      <c r="J147" s="61"/>
      <c r="K147" s="63"/>
      <c r="M147" s="61"/>
      <c r="N147" s="63"/>
      <c r="O147" s="61"/>
      <c r="R147" s="61"/>
      <c r="S147" s="63"/>
      <c r="U147" s="61"/>
      <c r="V147" s="63"/>
      <c r="X147" s="61"/>
    </row>
    <row r="148" spans="4:24">
      <c r="D148" s="61"/>
      <c r="G148" s="61"/>
      <c r="H148" s="63"/>
      <c r="J148" s="61"/>
      <c r="K148" s="63"/>
      <c r="M148" s="61"/>
      <c r="N148" s="63"/>
      <c r="O148" s="61"/>
      <c r="R148" s="61"/>
      <c r="S148" s="63"/>
      <c r="U148" s="61"/>
      <c r="V148" s="63"/>
      <c r="X148" s="61"/>
    </row>
    <row r="149" spans="4:24">
      <c r="D149" s="61"/>
      <c r="G149" s="61"/>
      <c r="H149" s="63"/>
      <c r="J149" s="61"/>
      <c r="K149" s="63"/>
      <c r="M149" s="61"/>
      <c r="N149" s="63"/>
      <c r="O149" s="61"/>
      <c r="R149" s="61"/>
      <c r="S149" s="63"/>
      <c r="U149" s="61"/>
      <c r="V149" s="63"/>
      <c r="X149" s="61"/>
    </row>
    <row r="150" spans="4:24">
      <c r="D150" s="61"/>
      <c r="G150" s="61"/>
      <c r="H150" s="63"/>
      <c r="J150" s="61"/>
      <c r="K150" s="63"/>
      <c r="M150" s="61"/>
      <c r="N150" s="63"/>
      <c r="O150" s="61"/>
      <c r="R150" s="61"/>
      <c r="S150" s="63"/>
      <c r="U150" s="61"/>
      <c r="V150" s="63"/>
      <c r="X150" s="61"/>
    </row>
    <row r="151" spans="4:24">
      <c r="D151" s="61"/>
      <c r="G151" s="61"/>
      <c r="H151" s="63"/>
      <c r="J151" s="61"/>
      <c r="K151" s="63"/>
      <c r="M151" s="61"/>
      <c r="N151" s="63"/>
      <c r="O151" s="61"/>
      <c r="R151" s="61"/>
      <c r="S151" s="63"/>
      <c r="U151" s="61"/>
      <c r="V151" s="63"/>
      <c r="X151" s="61"/>
    </row>
    <row r="152" spans="4:24">
      <c r="D152" s="61"/>
      <c r="G152" s="61"/>
      <c r="H152" s="63"/>
      <c r="J152" s="61"/>
      <c r="K152" s="63"/>
      <c r="M152" s="61"/>
      <c r="N152" s="63"/>
      <c r="O152" s="61"/>
      <c r="R152" s="61"/>
      <c r="S152" s="63"/>
      <c r="U152" s="61"/>
      <c r="V152" s="63"/>
      <c r="X152" s="61"/>
    </row>
    <row r="153" spans="4:24">
      <c r="D153" s="61"/>
      <c r="G153" s="61"/>
      <c r="H153" s="63"/>
      <c r="J153" s="61"/>
      <c r="K153" s="63"/>
      <c r="M153" s="61"/>
      <c r="N153" s="63"/>
      <c r="O153" s="61"/>
      <c r="R153" s="61"/>
      <c r="S153" s="63"/>
      <c r="U153" s="61"/>
      <c r="V153" s="63"/>
      <c r="X153" s="61"/>
    </row>
    <row r="154" spans="4:24">
      <c r="D154" s="61"/>
      <c r="G154" s="61"/>
      <c r="H154" s="63"/>
      <c r="J154" s="61"/>
      <c r="K154" s="63"/>
      <c r="M154" s="61"/>
      <c r="N154" s="63"/>
      <c r="O154" s="61"/>
      <c r="R154" s="61"/>
      <c r="S154" s="63"/>
      <c r="U154" s="61"/>
      <c r="V154" s="63"/>
      <c r="X154" s="61"/>
    </row>
    <row r="155" spans="4:24">
      <c r="D155" s="61"/>
      <c r="G155" s="61"/>
      <c r="H155" s="63"/>
      <c r="J155" s="61"/>
      <c r="K155" s="63"/>
      <c r="M155" s="61"/>
      <c r="N155" s="63"/>
      <c r="O155" s="61"/>
      <c r="R155" s="61"/>
      <c r="S155" s="63"/>
      <c r="U155" s="61"/>
      <c r="V155" s="63"/>
      <c r="X155" s="61"/>
    </row>
    <row r="156" spans="4:24">
      <c r="D156" s="61"/>
      <c r="G156" s="61"/>
      <c r="H156" s="63"/>
      <c r="J156" s="61"/>
      <c r="K156" s="63"/>
      <c r="M156" s="61"/>
      <c r="N156" s="63"/>
      <c r="O156" s="61"/>
      <c r="R156" s="61"/>
      <c r="S156" s="63"/>
      <c r="U156" s="61"/>
      <c r="V156" s="63"/>
      <c r="X156" s="61"/>
    </row>
    <row r="157" spans="4:24">
      <c r="D157" s="61"/>
      <c r="G157" s="61"/>
      <c r="H157" s="63"/>
      <c r="J157" s="61"/>
      <c r="K157" s="63"/>
      <c r="M157" s="61"/>
      <c r="N157" s="63"/>
      <c r="O157" s="61"/>
      <c r="R157" s="61"/>
      <c r="S157" s="63"/>
      <c r="U157" s="61"/>
      <c r="V157" s="63"/>
      <c r="X157" s="61"/>
    </row>
    <row r="158" spans="4:24">
      <c r="D158" s="61"/>
      <c r="G158" s="61"/>
      <c r="H158" s="63"/>
      <c r="J158" s="61"/>
      <c r="K158" s="63"/>
      <c r="M158" s="61"/>
      <c r="N158" s="63"/>
      <c r="O158" s="61"/>
      <c r="R158" s="61"/>
      <c r="S158" s="63"/>
      <c r="U158" s="61"/>
      <c r="V158" s="63"/>
      <c r="X158" s="61"/>
    </row>
    <row r="159" spans="4:24">
      <c r="D159" s="61"/>
      <c r="G159" s="61"/>
      <c r="H159" s="63"/>
      <c r="J159" s="61"/>
      <c r="K159" s="63"/>
      <c r="M159" s="61"/>
      <c r="N159" s="63"/>
      <c r="O159" s="61"/>
      <c r="R159" s="61"/>
      <c r="S159" s="63"/>
      <c r="U159" s="61"/>
      <c r="V159" s="63"/>
      <c r="X159" s="61"/>
    </row>
    <row r="160" spans="4:24">
      <c r="D160" s="61"/>
      <c r="G160" s="61"/>
      <c r="H160" s="63"/>
      <c r="J160" s="61"/>
      <c r="K160" s="63"/>
      <c r="M160" s="61"/>
      <c r="N160" s="63"/>
      <c r="O160" s="61"/>
      <c r="R160" s="61"/>
      <c r="S160" s="63"/>
      <c r="U160" s="61"/>
      <c r="V160" s="63"/>
      <c r="X160" s="61"/>
    </row>
    <row r="161" spans="4:24">
      <c r="D161" s="61"/>
      <c r="G161" s="61"/>
      <c r="H161" s="63"/>
      <c r="J161" s="61"/>
      <c r="K161" s="63"/>
      <c r="M161" s="61"/>
      <c r="N161" s="63"/>
      <c r="O161" s="61"/>
      <c r="R161" s="61"/>
      <c r="S161" s="63"/>
      <c r="U161" s="61"/>
      <c r="V161" s="63"/>
      <c r="X161" s="61"/>
    </row>
    <row r="162" spans="4:24">
      <c r="D162" s="61"/>
      <c r="G162" s="61"/>
      <c r="H162" s="63"/>
      <c r="J162" s="61"/>
      <c r="K162" s="63"/>
      <c r="M162" s="61"/>
      <c r="N162" s="63"/>
      <c r="O162" s="61"/>
      <c r="R162" s="61"/>
      <c r="S162" s="63"/>
      <c r="U162" s="61"/>
      <c r="V162" s="63"/>
      <c r="X162" s="61"/>
    </row>
    <row r="163" spans="4:24">
      <c r="D163" s="61"/>
      <c r="G163" s="61"/>
      <c r="H163" s="63"/>
      <c r="J163" s="61"/>
      <c r="K163" s="63"/>
      <c r="M163" s="61"/>
      <c r="N163" s="63"/>
      <c r="O163" s="61"/>
      <c r="R163" s="61"/>
      <c r="S163" s="63"/>
      <c r="U163" s="61"/>
      <c r="V163" s="63"/>
      <c r="X163" s="61"/>
    </row>
    <row r="164" spans="4:24">
      <c r="D164" s="61"/>
      <c r="G164" s="61"/>
      <c r="H164" s="63"/>
      <c r="J164" s="61"/>
      <c r="K164" s="63"/>
      <c r="M164" s="61"/>
      <c r="N164" s="63"/>
      <c r="O164" s="61"/>
      <c r="R164" s="61"/>
      <c r="S164" s="63"/>
      <c r="U164" s="61"/>
      <c r="V164" s="63"/>
      <c r="X164" s="61"/>
    </row>
    <row r="165" spans="4:24">
      <c r="D165" s="61"/>
      <c r="G165" s="61"/>
      <c r="H165" s="63"/>
      <c r="J165" s="61"/>
      <c r="K165" s="63"/>
      <c r="M165" s="61"/>
      <c r="N165" s="63"/>
      <c r="O165" s="61"/>
      <c r="R165" s="61"/>
      <c r="S165" s="63"/>
      <c r="U165" s="61"/>
      <c r="V165" s="63"/>
      <c r="X165" s="61"/>
    </row>
    <row r="166" spans="4:24">
      <c r="D166" s="61"/>
      <c r="G166" s="61"/>
      <c r="H166" s="63"/>
      <c r="J166" s="61"/>
      <c r="K166" s="63"/>
      <c r="M166" s="61"/>
      <c r="N166" s="63"/>
      <c r="O166" s="61"/>
      <c r="R166" s="61"/>
      <c r="S166" s="63"/>
      <c r="U166" s="61"/>
      <c r="V166" s="63"/>
      <c r="X166" s="61"/>
    </row>
    <row r="167" spans="4:24">
      <c r="D167" s="61"/>
      <c r="G167" s="61"/>
      <c r="H167" s="63"/>
      <c r="J167" s="61"/>
      <c r="K167" s="63"/>
      <c r="M167" s="61"/>
      <c r="N167" s="63"/>
      <c r="O167" s="61"/>
      <c r="R167" s="61"/>
      <c r="S167" s="63"/>
      <c r="U167" s="61"/>
      <c r="V167" s="63"/>
      <c r="X167" s="61"/>
    </row>
    <row r="168" spans="4:24">
      <c r="D168" s="61"/>
      <c r="G168" s="61"/>
      <c r="H168" s="63"/>
      <c r="J168" s="61"/>
      <c r="K168" s="63"/>
      <c r="M168" s="61"/>
      <c r="N168" s="63"/>
      <c r="O168" s="61"/>
      <c r="R168" s="61"/>
      <c r="S168" s="63"/>
      <c r="U168" s="61"/>
      <c r="V168" s="63"/>
      <c r="X168" s="61"/>
    </row>
    <row r="169" spans="4:24">
      <c r="D169" s="61"/>
      <c r="G169" s="61"/>
      <c r="H169" s="63"/>
      <c r="J169" s="61"/>
      <c r="K169" s="63"/>
      <c r="M169" s="61"/>
      <c r="N169" s="63"/>
      <c r="O169" s="61"/>
      <c r="R169" s="61"/>
      <c r="S169" s="63"/>
      <c r="U169" s="61"/>
      <c r="V169" s="63"/>
      <c r="X169" s="61"/>
    </row>
    <row r="170" spans="4:24">
      <c r="D170" s="61"/>
      <c r="G170" s="61"/>
      <c r="H170" s="63"/>
      <c r="J170" s="61"/>
      <c r="K170" s="63"/>
      <c r="M170" s="61"/>
      <c r="N170" s="63"/>
      <c r="O170" s="61"/>
      <c r="R170" s="61"/>
      <c r="S170" s="63"/>
      <c r="U170" s="61"/>
      <c r="V170" s="63"/>
      <c r="X170" s="61"/>
    </row>
    <row r="171" spans="4:24">
      <c r="D171" s="61"/>
      <c r="G171" s="61"/>
      <c r="H171" s="63"/>
      <c r="J171" s="61"/>
      <c r="K171" s="63"/>
      <c r="M171" s="61"/>
      <c r="N171" s="63"/>
      <c r="O171" s="61"/>
      <c r="R171" s="61"/>
      <c r="S171" s="63"/>
      <c r="U171" s="61"/>
      <c r="V171" s="63"/>
      <c r="X171" s="61"/>
    </row>
    <row r="172" spans="4:24">
      <c r="D172" s="61"/>
      <c r="G172" s="61"/>
      <c r="H172" s="63"/>
      <c r="J172" s="61"/>
      <c r="K172" s="63"/>
      <c r="M172" s="61"/>
      <c r="N172" s="63"/>
      <c r="O172" s="61"/>
      <c r="R172" s="61"/>
      <c r="S172" s="63"/>
      <c r="U172" s="61"/>
      <c r="V172" s="63"/>
      <c r="X172" s="61"/>
    </row>
    <row r="173" spans="4:24">
      <c r="D173" s="61"/>
      <c r="G173" s="61"/>
      <c r="H173" s="63"/>
      <c r="J173" s="61"/>
      <c r="K173" s="63"/>
      <c r="M173" s="61"/>
      <c r="N173" s="63"/>
      <c r="O173" s="61"/>
      <c r="R173" s="61"/>
      <c r="S173" s="63"/>
      <c r="U173" s="61"/>
      <c r="V173" s="63"/>
      <c r="X173" s="61"/>
    </row>
    <row r="174" spans="4:24">
      <c r="D174" s="61"/>
      <c r="G174" s="61"/>
      <c r="H174" s="63"/>
      <c r="J174" s="61"/>
      <c r="K174" s="63"/>
      <c r="M174" s="61"/>
      <c r="N174" s="63"/>
      <c r="O174" s="61"/>
      <c r="R174" s="61"/>
      <c r="S174" s="63"/>
      <c r="U174" s="61"/>
      <c r="V174" s="63"/>
      <c r="X174" s="61"/>
    </row>
    <row r="175" spans="4:24">
      <c r="D175" s="61"/>
      <c r="G175" s="61"/>
      <c r="H175" s="63"/>
      <c r="J175" s="61"/>
      <c r="K175" s="63"/>
      <c r="M175" s="61"/>
      <c r="N175" s="63"/>
      <c r="O175" s="61"/>
      <c r="R175" s="61"/>
      <c r="S175" s="63"/>
      <c r="U175" s="61"/>
      <c r="V175" s="63"/>
      <c r="X175" s="61"/>
    </row>
    <row r="176" spans="4:24">
      <c r="D176" s="61"/>
      <c r="G176" s="61"/>
      <c r="H176" s="63"/>
      <c r="J176" s="61"/>
      <c r="K176" s="63"/>
      <c r="M176" s="61"/>
      <c r="N176" s="63"/>
      <c r="O176" s="61"/>
      <c r="R176" s="61"/>
      <c r="S176" s="63"/>
      <c r="U176" s="61"/>
      <c r="V176" s="63"/>
      <c r="X176" s="61"/>
    </row>
    <row r="177" spans="4:24">
      <c r="D177" s="61"/>
      <c r="G177" s="61"/>
      <c r="H177" s="63"/>
      <c r="J177" s="61"/>
      <c r="K177" s="63"/>
      <c r="M177" s="61"/>
      <c r="N177" s="63"/>
      <c r="O177" s="61"/>
      <c r="R177" s="61"/>
      <c r="S177" s="63"/>
      <c r="U177" s="61"/>
      <c r="V177" s="63"/>
      <c r="X177" s="61"/>
    </row>
    <row r="178" spans="4:24">
      <c r="D178" s="61"/>
      <c r="G178" s="61"/>
      <c r="H178" s="63"/>
      <c r="J178" s="61"/>
      <c r="K178" s="63"/>
      <c r="M178" s="61"/>
      <c r="N178" s="63"/>
      <c r="O178" s="61"/>
      <c r="R178" s="61"/>
      <c r="S178" s="63"/>
      <c r="U178" s="61"/>
      <c r="V178" s="63"/>
      <c r="X178" s="61"/>
    </row>
    <row r="179" spans="4:24">
      <c r="D179" s="61"/>
      <c r="G179" s="61"/>
      <c r="H179" s="63"/>
      <c r="J179" s="61"/>
      <c r="K179" s="63"/>
      <c r="M179" s="61"/>
      <c r="N179" s="63"/>
      <c r="O179" s="61"/>
      <c r="R179" s="61"/>
      <c r="S179" s="63"/>
      <c r="U179" s="61"/>
      <c r="V179" s="63"/>
      <c r="X179" s="61"/>
    </row>
    <row r="180" spans="4:24">
      <c r="D180" s="61"/>
      <c r="G180" s="61"/>
      <c r="H180" s="63"/>
      <c r="J180" s="61"/>
      <c r="K180" s="63"/>
      <c r="M180" s="61"/>
      <c r="N180" s="63"/>
      <c r="O180" s="61"/>
      <c r="R180" s="61"/>
      <c r="S180" s="63"/>
      <c r="U180" s="61"/>
      <c r="V180" s="63"/>
      <c r="X180" s="61"/>
    </row>
    <row r="181" spans="4:24">
      <c r="D181" s="61"/>
      <c r="G181" s="61"/>
      <c r="H181" s="63"/>
      <c r="J181" s="61"/>
      <c r="K181" s="63"/>
      <c r="M181" s="61"/>
      <c r="N181" s="63"/>
      <c r="O181" s="61"/>
      <c r="R181" s="61"/>
      <c r="S181" s="63"/>
      <c r="U181" s="61"/>
      <c r="V181" s="63"/>
      <c r="X181" s="61"/>
    </row>
    <row r="182" spans="4:24">
      <c r="D182" s="61"/>
      <c r="G182" s="61"/>
      <c r="H182" s="63"/>
      <c r="J182" s="61"/>
      <c r="K182" s="63"/>
      <c r="M182" s="61"/>
      <c r="N182" s="63"/>
      <c r="O182" s="61"/>
      <c r="R182" s="61"/>
      <c r="S182" s="63"/>
      <c r="U182" s="61"/>
      <c r="V182" s="63"/>
      <c r="X182" s="61"/>
    </row>
    <row r="183" spans="4:24">
      <c r="D183" s="61"/>
      <c r="G183" s="61"/>
      <c r="H183" s="63"/>
      <c r="J183" s="61"/>
      <c r="K183" s="63"/>
      <c r="M183" s="61"/>
      <c r="N183" s="63"/>
      <c r="O183" s="61"/>
      <c r="R183" s="61"/>
      <c r="S183" s="63"/>
      <c r="U183" s="61"/>
      <c r="V183" s="63"/>
      <c r="X183" s="61"/>
    </row>
    <row r="184" spans="4:24">
      <c r="D184" s="61"/>
      <c r="G184" s="61"/>
      <c r="H184" s="63"/>
      <c r="J184" s="61"/>
      <c r="K184" s="63"/>
      <c r="M184" s="61"/>
      <c r="N184" s="63"/>
      <c r="O184" s="61"/>
      <c r="R184" s="61"/>
      <c r="S184" s="63"/>
      <c r="U184" s="61"/>
      <c r="V184" s="63"/>
      <c r="X184" s="61"/>
    </row>
    <row r="185" spans="4:24">
      <c r="D185" s="61"/>
      <c r="G185" s="61"/>
      <c r="H185" s="63"/>
      <c r="J185" s="61"/>
      <c r="K185" s="63"/>
      <c r="M185" s="61"/>
      <c r="N185" s="63"/>
      <c r="O185" s="61"/>
      <c r="R185" s="61"/>
      <c r="S185" s="63"/>
      <c r="U185" s="61"/>
      <c r="V185" s="63"/>
      <c r="X185" s="61"/>
    </row>
    <row r="186" spans="4:24">
      <c r="D186" s="61"/>
      <c r="G186" s="61"/>
      <c r="H186" s="63"/>
      <c r="J186" s="61"/>
      <c r="K186" s="63"/>
      <c r="M186" s="61"/>
      <c r="N186" s="63"/>
      <c r="O186" s="61"/>
      <c r="R186" s="61"/>
      <c r="S186" s="63"/>
      <c r="U186" s="61"/>
      <c r="V186" s="63"/>
      <c r="X186" s="61"/>
    </row>
    <row r="187" spans="4:24">
      <c r="D187" s="61"/>
      <c r="G187" s="61"/>
      <c r="H187" s="63"/>
      <c r="J187" s="61"/>
      <c r="K187" s="63"/>
      <c r="M187" s="61"/>
      <c r="N187" s="63"/>
      <c r="O187" s="61"/>
      <c r="R187" s="61"/>
      <c r="S187" s="63"/>
      <c r="U187" s="61"/>
      <c r="V187" s="63"/>
      <c r="X187" s="61"/>
    </row>
    <row r="188" spans="4:24">
      <c r="D188" s="61"/>
      <c r="G188" s="61"/>
      <c r="H188" s="63"/>
      <c r="J188" s="61"/>
      <c r="K188" s="63"/>
      <c r="M188" s="61"/>
      <c r="N188" s="63"/>
      <c r="O188" s="61"/>
      <c r="R188" s="61"/>
      <c r="S188" s="63"/>
      <c r="U188" s="61"/>
      <c r="V188" s="63"/>
      <c r="X188" s="61"/>
    </row>
    <row r="189" spans="4:24">
      <c r="D189" s="61"/>
      <c r="G189" s="61"/>
      <c r="H189" s="63"/>
      <c r="J189" s="61"/>
      <c r="K189" s="63"/>
      <c r="M189" s="61"/>
      <c r="N189" s="63"/>
      <c r="O189" s="61"/>
      <c r="R189" s="61"/>
      <c r="S189" s="63"/>
      <c r="U189" s="61"/>
      <c r="V189" s="63"/>
      <c r="X189" s="61"/>
    </row>
    <row r="190" spans="4:24">
      <c r="D190" s="61"/>
      <c r="G190" s="61"/>
      <c r="H190" s="63"/>
      <c r="J190" s="61"/>
      <c r="K190" s="63"/>
      <c r="M190" s="61"/>
      <c r="N190" s="63"/>
      <c r="O190" s="61"/>
      <c r="R190" s="61"/>
      <c r="S190" s="63"/>
      <c r="U190" s="61"/>
      <c r="V190" s="63"/>
      <c r="X190" s="61"/>
    </row>
    <row r="191" spans="4:24">
      <c r="D191" s="61"/>
      <c r="G191" s="61"/>
      <c r="H191" s="63"/>
      <c r="J191" s="61"/>
      <c r="K191" s="63"/>
      <c r="M191" s="61"/>
      <c r="N191" s="63"/>
      <c r="O191" s="61"/>
      <c r="R191" s="61"/>
      <c r="S191" s="63"/>
      <c r="U191" s="61"/>
      <c r="V191" s="63"/>
      <c r="X191" s="61"/>
    </row>
    <row r="192" spans="4:24">
      <c r="D192" s="61"/>
      <c r="G192" s="61"/>
      <c r="H192" s="63"/>
      <c r="J192" s="61"/>
      <c r="K192" s="63"/>
      <c r="M192" s="61"/>
      <c r="N192" s="63"/>
      <c r="O192" s="61"/>
      <c r="R192" s="61"/>
      <c r="S192" s="63"/>
      <c r="U192" s="61"/>
      <c r="V192" s="63"/>
      <c r="X192" s="61"/>
    </row>
    <row r="193" spans="4:24">
      <c r="D193" s="61"/>
      <c r="G193" s="61"/>
      <c r="H193" s="63"/>
      <c r="J193" s="61"/>
      <c r="K193" s="63"/>
      <c r="M193" s="61"/>
      <c r="N193" s="63"/>
      <c r="O193" s="61"/>
      <c r="R193" s="61"/>
      <c r="S193" s="63"/>
      <c r="U193" s="61"/>
      <c r="V193" s="63"/>
      <c r="X193" s="61"/>
    </row>
    <row r="194" spans="4:24">
      <c r="D194" s="61"/>
      <c r="G194" s="61"/>
      <c r="H194" s="63"/>
      <c r="J194" s="61"/>
      <c r="K194" s="63"/>
      <c r="M194" s="61"/>
      <c r="N194" s="63"/>
      <c r="O194" s="61"/>
      <c r="R194" s="61"/>
      <c r="S194" s="63"/>
      <c r="U194" s="61"/>
      <c r="V194" s="63"/>
      <c r="X194" s="61"/>
    </row>
    <row r="195" spans="4:24">
      <c r="D195" s="61"/>
      <c r="G195" s="61"/>
      <c r="H195" s="63"/>
      <c r="J195" s="61"/>
      <c r="K195" s="63"/>
      <c r="M195" s="61"/>
      <c r="N195" s="63"/>
      <c r="O195" s="61"/>
      <c r="R195" s="61"/>
      <c r="S195" s="63"/>
      <c r="U195" s="61"/>
      <c r="V195" s="63"/>
      <c r="X195" s="61"/>
    </row>
    <row r="196" spans="4:24">
      <c r="D196" s="61"/>
      <c r="G196" s="61"/>
      <c r="H196" s="63"/>
      <c r="J196" s="61"/>
      <c r="K196" s="63"/>
      <c r="M196" s="61"/>
      <c r="N196" s="63"/>
      <c r="O196" s="61"/>
      <c r="R196" s="61"/>
      <c r="S196" s="63"/>
      <c r="U196" s="61"/>
      <c r="V196" s="63"/>
      <c r="X196" s="61"/>
    </row>
    <row r="197" spans="4:24">
      <c r="D197" s="61"/>
      <c r="G197" s="61"/>
      <c r="H197" s="63"/>
      <c r="J197" s="61"/>
      <c r="K197" s="63"/>
      <c r="M197" s="61"/>
      <c r="N197" s="63"/>
      <c r="O197" s="61"/>
      <c r="R197" s="61"/>
      <c r="S197" s="63"/>
      <c r="U197" s="61"/>
      <c r="V197" s="63"/>
      <c r="X197" s="61"/>
    </row>
    <row r="198" spans="4:24">
      <c r="D198" s="61"/>
      <c r="G198" s="61"/>
      <c r="H198" s="63"/>
      <c r="J198" s="61"/>
      <c r="K198" s="63"/>
      <c r="M198" s="61"/>
      <c r="N198" s="63"/>
      <c r="O198" s="61"/>
      <c r="R198" s="61"/>
      <c r="S198" s="63"/>
      <c r="U198" s="61"/>
      <c r="V198" s="63"/>
      <c r="X198" s="61"/>
    </row>
    <row r="199" spans="4:24">
      <c r="D199" s="61"/>
      <c r="G199" s="61"/>
      <c r="H199" s="63"/>
      <c r="J199" s="61"/>
      <c r="K199" s="63"/>
      <c r="M199" s="61"/>
      <c r="N199" s="63"/>
      <c r="O199" s="61"/>
      <c r="R199" s="61"/>
      <c r="S199" s="63"/>
      <c r="U199" s="61"/>
      <c r="V199" s="63"/>
      <c r="X199" s="61"/>
    </row>
    <row r="200" spans="4:24">
      <c r="D200" s="61"/>
      <c r="G200" s="61"/>
      <c r="H200" s="63"/>
      <c r="J200" s="61"/>
      <c r="K200" s="63"/>
      <c r="M200" s="61"/>
      <c r="N200" s="63"/>
      <c r="O200" s="61"/>
      <c r="R200" s="61"/>
      <c r="S200" s="63"/>
      <c r="U200" s="61"/>
      <c r="V200" s="63"/>
      <c r="X200" s="61"/>
    </row>
    <row r="201" spans="4:24">
      <c r="D201" s="61"/>
      <c r="G201" s="61"/>
      <c r="H201" s="63"/>
      <c r="J201" s="61"/>
      <c r="K201" s="63"/>
      <c r="M201" s="61"/>
      <c r="N201" s="63"/>
      <c r="O201" s="61"/>
      <c r="R201" s="61"/>
      <c r="S201" s="63"/>
      <c r="U201" s="61"/>
      <c r="V201" s="63"/>
      <c r="X201" s="61"/>
    </row>
    <row r="202" spans="4:24">
      <c r="D202" s="61"/>
      <c r="G202" s="61"/>
      <c r="H202" s="63"/>
      <c r="J202" s="61"/>
      <c r="K202" s="63"/>
      <c r="M202" s="61"/>
      <c r="N202" s="63"/>
      <c r="O202" s="61"/>
      <c r="R202" s="61"/>
      <c r="S202" s="63"/>
      <c r="U202" s="61"/>
      <c r="V202" s="63"/>
      <c r="X202" s="61"/>
    </row>
    <row r="203" spans="4:24">
      <c r="D203" s="61"/>
      <c r="G203" s="61"/>
      <c r="H203" s="63"/>
      <c r="J203" s="61"/>
      <c r="K203" s="63"/>
      <c r="M203" s="61"/>
      <c r="N203" s="63"/>
      <c r="O203" s="61"/>
      <c r="R203" s="61"/>
      <c r="S203" s="63"/>
      <c r="U203" s="61"/>
      <c r="V203" s="63"/>
      <c r="X203" s="61"/>
    </row>
    <row r="204" spans="4:24">
      <c r="D204" s="61"/>
      <c r="G204" s="61"/>
      <c r="H204" s="63"/>
      <c r="J204" s="61"/>
      <c r="K204" s="63"/>
      <c r="M204" s="61"/>
      <c r="N204" s="63"/>
      <c r="O204" s="61"/>
      <c r="R204" s="61"/>
      <c r="S204" s="63"/>
      <c r="U204" s="61"/>
      <c r="V204" s="63"/>
      <c r="X204" s="61"/>
    </row>
    <row r="205" spans="4:24">
      <c r="D205" s="61"/>
      <c r="G205" s="61"/>
      <c r="H205" s="63"/>
      <c r="J205" s="61"/>
      <c r="K205" s="63"/>
      <c r="M205" s="61"/>
      <c r="N205" s="63"/>
      <c r="O205" s="61"/>
      <c r="R205" s="61"/>
      <c r="S205" s="63"/>
      <c r="U205" s="61"/>
      <c r="V205" s="63"/>
      <c r="X205" s="61"/>
    </row>
    <row r="206" spans="4:24">
      <c r="D206" s="61"/>
      <c r="G206" s="61"/>
      <c r="H206" s="63"/>
      <c r="J206" s="61"/>
      <c r="K206" s="63"/>
      <c r="M206" s="61"/>
      <c r="N206" s="63"/>
      <c r="O206" s="61"/>
      <c r="R206" s="61"/>
      <c r="S206" s="63"/>
      <c r="U206" s="61"/>
      <c r="V206" s="63"/>
      <c r="X206" s="61"/>
    </row>
    <row r="207" spans="4:24">
      <c r="D207" s="61"/>
      <c r="G207" s="61"/>
      <c r="H207" s="63"/>
      <c r="J207" s="61"/>
      <c r="K207" s="63"/>
      <c r="M207" s="61"/>
      <c r="N207" s="63"/>
      <c r="O207" s="61"/>
      <c r="R207" s="61"/>
      <c r="S207" s="63"/>
      <c r="U207" s="61"/>
      <c r="V207" s="63"/>
      <c r="X207" s="61"/>
    </row>
    <row r="208" spans="4:24">
      <c r="D208" s="61"/>
      <c r="G208" s="61"/>
      <c r="H208" s="63"/>
      <c r="J208" s="61"/>
      <c r="K208" s="63"/>
      <c r="M208" s="61"/>
      <c r="N208" s="63"/>
      <c r="O208" s="61"/>
      <c r="R208" s="61"/>
      <c r="S208" s="63"/>
      <c r="U208" s="61"/>
      <c r="V208" s="63"/>
      <c r="X208" s="61"/>
    </row>
    <row r="209" spans="4:24">
      <c r="D209" s="61"/>
      <c r="G209" s="61"/>
      <c r="H209" s="63"/>
      <c r="J209" s="61"/>
      <c r="K209" s="63"/>
      <c r="M209" s="61"/>
      <c r="N209" s="63"/>
      <c r="O209" s="61"/>
      <c r="R209" s="61"/>
      <c r="S209" s="63"/>
      <c r="U209" s="61"/>
      <c r="V209" s="63"/>
      <c r="X209" s="61"/>
    </row>
    <row r="210" spans="4:24">
      <c r="D210" s="61"/>
      <c r="G210" s="61"/>
      <c r="H210" s="63"/>
      <c r="J210" s="61"/>
      <c r="K210" s="63"/>
      <c r="M210" s="61"/>
      <c r="N210" s="63"/>
      <c r="O210" s="61"/>
      <c r="R210" s="61"/>
      <c r="S210" s="63"/>
      <c r="U210" s="61"/>
      <c r="V210" s="63"/>
      <c r="X210" s="61"/>
    </row>
    <row r="211" spans="4:24">
      <c r="D211" s="61"/>
      <c r="G211" s="61"/>
      <c r="H211" s="63"/>
      <c r="J211" s="61"/>
      <c r="K211" s="63"/>
      <c r="M211" s="61"/>
      <c r="N211" s="63"/>
      <c r="O211" s="61"/>
      <c r="R211" s="61"/>
      <c r="S211" s="63"/>
      <c r="U211" s="61"/>
      <c r="V211" s="63"/>
      <c r="X211" s="61"/>
    </row>
    <row r="212" spans="4:24">
      <c r="D212" s="61"/>
      <c r="G212" s="61"/>
      <c r="H212" s="63"/>
      <c r="J212" s="61"/>
      <c r="K212" s="63"/>
      <c r="M212" s="61"/>
      <c r="N212" s="63"/>
      <c r="O212" s="61"/>
      <c r="R212" s="61"/>
      <c r="S212" s="63"/>
      <c r="U212" s="61"/>
      <c r="V212" s="63"/>
      <c r="X212" s="61"/>
    </row>
    <row r="213" spans="4:24">
      <c r="D213" s="61"/>
      <c r="G213" s="61"/>
      <c r="H213" s="63"/>
      <c r="J213" s="61"/>
      <c r="K213" s="63"/>
      <c r="M213" s="61"/>
      <c r="N213" s="63"/>
      <c r="O213" s="61"/>
      <c r="R213" s="61"/>
      <c r="S213" s="63"/>
      <c r="U213" s="61"/>
      <c r="V213" s="63"/>
      <c r="X213" s="61"/>
    </row>
    <row r="214" spans="4:24">
      <c r="D214" s="61"/>
      <c r="G214" s="61"/>
      <c r="H214" s="63"/>
      <c r="J214" s="61"/>
      <c r="K214" s="63"/>
      <c r="M214" s="61"/>
      <c r="N214" s="63"/>
      <c r="O214" s="61"/>
      <c r="R214" s="61"/>
      <c r="S214" s="63"/>
      <c r="U214" s="61"/>
      <c r="V214" s="63"/>
      <c r="X214" s="61"/>
    </row>
    <row r="215" spans="4:24">
      <c r="D215" s="61"/>
      <c r="G215" s="61"/>
      <c r="H215" s="63"/>
      <c r="J215" s="61"/>
      <c r="K215" s="63"/>
      <c r="M215" s="61"/>
      <c r="N215" s="63"/>
      <c r="O215" s="61"/>
      <c r="R215" s="61"/>
      <c r="S215" s="63"/>
      <c r="U215" s="61"/>
      <c r="V215" s="63"/>
      <c r="X215" s="61"/>
    </row>
    <row r="216" spans="4:24">
      <c r="D216" s="61"/>
      <c r="G216" s="61"/>
      <c r="H216" s="63"/>
      <c r="J216" s="61"/>
      <c r="K216" s="63"/>
      <c r="M216" s="61"/>
      <c r="N216" s="63"/>
      <c r="O216" s="61"/>
      <c r="R216" s="61"/>
      <c r="S216" s="63"/>
      <c r="U216" s="61"/>
      <c r="V216" s="63"/>
      <c r="X216" s="61"/>
    </row>
    <row r="217" spans="4:24">
      <c r="D217" s="61"/>
      <c r="G217" s="61"/>
      <c r="H217" s="63"/>
      <c r="J217" s="61"/>
      <c r="K217" s="63"/>
      <c r="M217" s="61"/>
      <c r="N217" s="63"/>
      <c r="O217" s="61"/>
      <c r="R217" s="61"/>
      <c r="S217" s="63"/>
      <c r="U217" s="61"/>
      <c r="V217" s="63"/>
      <c r="X217" s="61"/>
    </row>
    <row r="218" spans="4:24">
      <c r="D218" s="61"/>
      <c r="G218" s="61"/>
      <c r="H218" s="63"/>
      <c r="J218" s="61"/>
      <c r="K218" s="63"/>
      <c r="M218" s="61"/>
      <c r="N218" s="63"/>
      <c r="O218" s="61"/>
      <c r="R218" s="61"/>
      <c r="S218" s="63"/>
      <c r="U218" s="61"/>
      <c r="V218" s="63"/>
      <c r="X218" s="61"/>
    </row>
    <row r="219" spans="4:24">
      <c r="D219" s="61"/>
      <c r="G219" s="61"/>
      <c r="H219" s="63"/>
      <c r="J219" s="61"/>
      <c r="K219" s="63"/>
      <c r="M219" s="61"/>
      <c r="N219" s="63"/>
      <c r="O219" s="61"/>
      <c r="R219" s="61"/>
      <c r="S219" s="63"/>
      <c r="U219" s="61"/>
      <c r="V219" s="63"/>
      <c r="X219" s="61"/>
    </row>
    <row r="220" spans="4:24">
      <c r="D220" s="61"/>
      <c r="G220" s="61"/>
      <c r="H220" s="63"/>
      <c r="J220" s="61"/>
      <c r="K220" s="63"/>
      <c r="M220" s="61"/>
      <c r="N220" s="63"/>
      <c r="O220" s="61"/>
      <c r="R220" s="61"/>
      <c r="S220" s="63"/>
      <c r="U220" s="61"/>
      <c r="V220" s="63"/>
      <c r="X220" s="61"/>
    </row>
    <row r="221" spans="4:24">
      <c r="D221" s="61"/>
      <c r="G221" s="61"/>
      <c r="H221" s="63"/>
      <c r="J221" s="61"/>
      <c r="K221" s="63"/>
      <c r="M221" s="61"/>
      <c r="N221" s="63"/>
      <c r="O221" s="61"/>
      <c r="R221" s="61"/>
      <c r="S221" s="63"/>
      <c r="U221" s="61"/>
      <c r="V221" s="63"/>
      <c r="X221" s="61"/>
    </row>
    <row r="222" spans="4:24">
      <c r="D222" s="61"/>
      <c r="G222" s="61"/>
      <c r="H222" s="63"/>
      <c r="J222" s="61"/>
      <c r="K222" s="63"/>
      <c r="M222" s="61"/>
      <c r="N222" s="63"/>
      <c r="O222" s="61"/>
      <c r="R222" s="61"/>
      <c r="S222" s="63"/>
      <c r="U222" s="61"/>
      <c r="V222" s="63"/>
      <c r="X222" s="61"/>
    </row>
    <row r="223" spans="4:24">
      <c r="D223" s="61"/>
      <c r="G223" s="61"/>
      <c r="H223" s="63"/>
      <c r="J223" s="61"/>
      <c r="K223" s="63"/>
      <c r="M223" s="61"/>
      <c r="N223" s="63"/>
      <c r="O223" s="61"/>
      <c r="R223" s="61"/>
      <c r="S223" s="63"/>
      <c r="U223" s="61"/>
      <c r="V223" s="63"/>
      <c r="X223" s="61"/>
    </row>
    <row r="224" spans="4:24">
      <c r="D224" s="61"/>
      <c r="G224" s="61"/>
      <c r="H224" s="63"/>
      <c r="J224" s="61"/>
      <c r="K224" s="63"/>
      <c r="M224" s="61"/>
      <c r="N224" s="63"/>
      <c r="O224" s="61"/>
      <c r="R224" s="61"/>
      <c r="S224" s="63"/>
      <c r="U224" s="61"/>
      <c r="V224" s="63"/>
      <c r="X224" s="61"/>
    </row>
    <row r="225" spans="4:24">
      <c r="D225" s="61"/>
      <c r="G225" s="61"/>
      <c r="H225" s="63"/>
      <c r="J225" s="61"/>
      <c r="K225" s="63"/>
      <c r="M225" s="61"/>
      <c r="N225" s="63"/>
      <c r="O225" s="61"/>
      <c r="R225" s="61"/>
      <c r="S225" s="63"/>
      <c r="U225" s="61"/>
      <c r="V225" s="63"/>
      <c r="X225" s="61"/>
    </row>
    <row r="226" spans="4:24">
      <c r="D226" s="61"/>
      <c r="G226" s="61"/>
      <c r="H226" s="63"/>
      <c r="J226" s="61"/>
      <c r="K226" s="63"/>
      <c r="M226" s="61"/>
      <c r="N226" s="63"/>
      <c r="O226" s="61"/>
      <c r="R226" s="61"/>
      <c r="S226" s="63"/>
      <c r="U226" s="61"/>
      <c r="V226" s="63"/>
      <c r="X226" s="61"/>
    </row>
    <row r="227" spans="4:24">
      <c r="D227" s="61"/>
      <c r="G227" s="61"/>
      <c r="H227" s="63"/>
      <c r="J227" s="61"/>
      <c r="K227" s="63"/>
      <c r="M227" s="61"/>
      <c r="N227" s="63"/>
      <c r="O227" s="61"/>
      <c r="R227" s="61"/>
      <c r="S227" s="63"/>
      <c r="U227" s="61"/>
      <c r="V227" s="63"/>
      <c r="X227" s="61"/>
    </row>
    <row r="228" spans="4:24">
      <c r="D228" s="61"/>
      <c r="G228" s="61"/>
      <c r="H228" s="63"/>
      <c r="J228" s="61"/>
      <c r="K228" s="63"/>
      <c r="M228" s="61"/>
      <c r="N228" s="63"/>
      <c r="O228" s="61"/>
      <c r="R228" s="61"/>
      <c r="S228" s="63"/>
      <c r="U228" s="61"/>
      <c r="V228" s="63"/>
      <c r="X228" s="61"/>
    </row>
    <row r="229" spans="4:24">
      <c r="D229" s="61"/>
      <c r="G229" s="61"/>
      <c r="H229" s="63"/>
      <c r="J229" s="61"/>
      <c r="K229" s="63"/>
      <c r="M229" s="61"/>
      <c r="N229" s="63"/>
      <c r="O229" s="61"/>
      <c r="R229" s="61"/>
      <c r="S229" s="63"/>
      <c r="U229" s="61"/>
      <c r="V229" s="63"/>
      <c r="X229" s="61"/>
    </row>
    <row r="230" spans="4:24">
      <c r="D230" s="61"/>
      <c r="G230" s="61"/>
      <c r="H230" s="63"/>
      <c r="J230" s="61"/>
      <c r="K230" s="63"/>
      <c r="M230" s="61"/>
      <c r="N230" s="63"/>
      <c r="O230" s="61"/>
      <c r="R230" s="61"/>
      <c r="S230" s="63"/>
      <c r="U230" s="61"/>
      <c r="V230" s="63"/>
      <c r="X230" s="61"/>
    </row>
    <row r="231" spans="4:24">
      <c r="D231" s="61"/>
      <c r="G231" s="61"/>
      <c r="H231" s="63"/>
      <c r="J231" s="61"/>
      <c r="K231" s="63"/>
      <c r="M231" s="61"/>
      <c r="N231" s="63"/>
      <c r="O231" s="61"/>
      <c r="R231" s="61"/>
      <c r="S231" s="63"/>
      <c r="U231" s="61"/>
      <c r="V231" s="63"/>
      <c r="X231" s="61"/>
    </row>
    <row r="232" spans="4:24">
      <c r="D232" s="61"/>
      <c r="G232" s="61"/>
      <c r="H232" s="63"/>
      <c r="J232" s="61"/>
      <c r="K232" s="63"/>
      <c r="M232" s="61"/>
      <c r="N232" s="63"/>
      <c r="O232" s="61"/>
      <c r="R232" s="61"/>
      <c r="S232" s="63"/>
      <c r="U232" s="61"/>
      <c r="V232" s="63"/>
      <c r="X232" s="61"/>
    </row>
    <row r="233" spans="4:24">
      <c r="D233" s="61"/>
      <c r="G233" s="61"/>
      <c r="H233" s="63"/>
      <c r="J233" s="61"/>
      <c r="K233" s="63"/>
      <c r="M233" s="61"/>
      <c r="N233" s="63"/>
      <c r="O233" s="61"/>
      <c r="R233" s="61"/>
      <c r="S233" s="63"/>
      <c r="U233" s="61"/>
      <c r="V233" s="63"/>
      <c r="X233" s="61"/>
    </row>
    <row r="234" spans="4:24">
      <c r="D234" s="61"/>
      <c r="G234" s="61"/>
      <c r="H234" s="63"/>
      <c r="J234" s="61"/>
      <c r="K234" s="63"/>
      <c r="M234" s="61"/>
      <c r="N234" s="63"/>
      <c r="O234" s="61"/>
      <c r="R234" s="61"/>
      <c r="S234" s="63"/>
      <c r="U234" s="61"/>
      <c r="V234" s="63"/>
      <c r="X234" s="61"/>
    </row>
    <row r="235" spans="4:24">
      <c r="D235" s="61"/>
      <c r="G235" s="61"/>
      <c r="H235" s="63"/>
      <c r="J235" s="61"/>
      <c r="K235" s="63"/>
      <c r="M235" s="61"/>
      <c r="N235" s="63"/>
      <c r="O235" s="61"/>
      <c r="R235" s="61"/>
      <c r="S235" s="63"/>
      <c r="U235" s="61"/>
      <c r="V235" s="63"/>
      <c r="X235" s="61"/>
    </row>
    <row r="236" spans="4:24">
      <c r="D236" s="61"/>
      <c r="G236" s="61"/>
      <c r="H236" s="63"/>
      <c r="J236" s="61"/>
      <c r="K236" s="63"/>
      <c r="M236" s="61"/>
      <c r="N236" s="63"/>
      <c r="O236" s="61"/>
      <c r="R236" s="61"/>
      <c r="S236" s="63"/>
      <c r="U236" s="61"/>
      <c r="V236" s="63"/>
      <c r="X236" s="61"/>
    </row>
    <row r="237" spans="4:24">
      <c r="D237" s="61"/>
      <c r="G237" s="61"/>
      <c r="H237" s="63"/>
      <c r="J237" s="61"/>
      <c r="K237" s="63"/>
      <c r="M237" s="61"/>
      <c r="N237" s="63"/>
      <c r="O237" s="61"/>
      <c r="R237" s="61"/>
      <c r="S237" s="63"/>
      <c r="U237" s="61"/>
      <c r="V237" s="63"/>
      <c r="X237" s="61"/>
    </row>
    <row r="238" spans="4:24">
      <c r="D238" s="61"/>
      <c r="G238" s="61"/>
      <c r="H238" s="63"/>
      <c r="J238" s="61"/>
      <c r="K238" s="63"/>
      <c r="M238" s="61"/>
      <c r="N238" s="63"/>
      <c r="O238" s="61"/>
      <c r="R238" s="61"/>
      <c r="S238" s="63"/>
      <c r="U238" s="61"/>
      <c r="V238" s="63"/>
      <c r="X238" s="61"/>
    </row>
    <row r="239" spans="4:24">
      <c r="D239" s="61"/>
      <c r="G239" s="61"/>
      <c r="H239" s="63"/>
      <c r="J239" s="61"/>
      <c r="K239" s="63"/>
      <c r="M239" s="61"/>
      <c r="N239" s="63"/>
      <c r="O239" s="61"/>
      <c r="R239" s="61"/>
      <c r="S239" s="63"/>
      <c r="U239" s="61"/>
      <c r="V239" s="63"/>
      <c r="X239" s="61"/>
    </row>
    <row r="240" spans="4:24">
      <c r="D240" s="61"/>
      <c r="G240" s="61"/>
      <c r="H240" s="63"/>
      <c r="J240" s="61"/>
      <c r="K240" s="63"/>
      <c r="M240" s="61"/>
      <c r="N240" s="63"/>
      <c r="O240" s="61"/>
      <c r="R240" s="61"/>
      <c r="S240" s="63"/>
      <c r="U240" s="61"/>
      <c r="V240" s="63"/>
      <c r="X240" s="61"/>
    </row>
    <row r="241" spans="4:24">
      <c r="D241" s="61"/>
      <c r="G241" s="61"/>
      <c r="H241" s="63"/>
      <c r="J241" s="61"/>
      <c r="K241" s="63"/>
      <c r="M241" s="61"/>
      <c r="N241" s="63"/>
      <c r="O241" s="61"/>
      <c r="R241" s="61"/>
      <c r="S241" s="63"/>
      <c r="U241" s="61"/>
      <c r="V241" s="63"/>
      <c r="X241" s="61"/>
    </row>
    <row r="242" spans="4:24">
      <c r="D242" s="61"/>
      <c r="G242" s="61"/>
      <c r="H242" s="63"/>
      <c r="J242" s="61"/>
      <c r="K242" s="63"/>
      <c r="M242" s="61"/>
      <c r="N242" s="63"/>
      <c r="O242" s="61"/>
      <c r="R242" s="61"/>
      <c r="S242" s="63"/>
      <c r="U242" s="61"/>
      <c r="V242" s="63"/>
      <c r="X242" s="61"/>
    </row>
    <row r="243" spans="4:24">
      <c r="D243" s="61"/>
      <c r="G243" s="61"/>
      <c r="H243" s="63"/>
      <c r="J243" s="61"/>
      <c r="K243" s="63"/>
      <c r="M243" s="61"/>
      <c r="N243" s="63"/>
      <c r="O243" s="61"/>
      <c r="R243" s="61"/>
      <c r="S243" s="63"/>
      <c r="U243" s="61"/>
      <c r="V243" s="63"/>
      <c r="X243" s="61"/>
    </row>
    <row r="244" spans="4:24">
      <c r="D244" s="61"/>
      <c r="G244" s="61"/>
      <c r="H244" s="63"/>
      <c r="J244" s="61"/>
      <c r="K244" s="63"/>
      <c r="M244" s="61"/>
      <c r="N244" s="63"/>
      <c r="O244" s="61"/>
      <c r="R244" s="61"/>
      <c r="S244" s="63"/>
      <c r="U244" s="61"/>
      <c r="V244" s="63"/>
      <c r="X244" s="61"/>
    </row>
    <row r="245" spans="4:24">
      <c r="D245" s="61"/>
      <c r="G245" s="61"/>
      <c r="H245" s="63"/>
      <c r="J245" s="61"/>
      <c r="K245" s="63"/>
      <c r="M245" s="61"/>
      <c r="N245" s="63"/>
      <c r="O245" s="61"/>
      <c r="R245" s="61"/>
      <c r="S245" s="63"/>
      <c r="U245" s="61"/>
      <c r="V245" s="63"/>
      <c r="X245" s="61"/>
    </row>
    <row r="246" spans="4:24">
      <c r="D246" s="61"/>
      <c r="G246" s="61"/>
      <c r="H246" s="63"/>
      <c r="J246" s="61"/>
      <c r="K246" s="63"/>
      <c r="M246" s="61"/>
      <c r="N246" s="63"/>
      <c r="O246" s="61"/>
      <c r="R246" s="61"/>
      <c r="S246" s="63"/>
      <c r="U246" s="61"/>
      <c r="V246" s="63"/>
      <c r="X246" s="61"/>
    </row>
    <row r="247" spans="4:24">
      <c r="D247" s="61"/>
      <c r="G247" s="61"/>
      <c r="H247" s="63"/>
      <c r="J247" s="61"/>
      <c r="K247" s="63"/>
      <c r="M247" s="61"/>
      <c r="N247" s="63"/>
      <c r="O247" s="61"/>
      <c r="R247" s="61"/>
      <c r="S247" s="63"/>
      <c r="U247" s="61"/>
      <c r="V247" s="63"/>
      <c r="X247" s="61"/>
    </row>
    <row r="248" spans="4:24">
      <c r="D248" s="61"/>
      <c r="G248" s="61"/>
      <c r="H248" s="63"/>
      <c r="J248" s="61"/>
      <c r="K248" s="63"/>
      <c r="M248" s="61"/>
      <c r="N248" s="63"/>
      <c r="O248" s="61"/>
      <c r="R248" s="61"/>
      <c r="S248" s="63"/>
      <c r="U248" s="61"/>
      <c r="V248" s="63"/>
      <c r="X248" s="61"/>
    </row>
    <row r="249" spans="4:24">
      <c r="D249" s="61"/>
      <c r="G249" s="61"/>
      <c r="H249" s="63"/>
      <c r="J249" s="61"/>
      <c r="K249" s="63"/>
      <c r="M249" s="61"/>
      <c r="N249" s="63"/>
      <c r="O249" s="61"/>
      <c r="R249" s="61"/>
      <c r="S249" s="63"/>
      <c r="U249" s="61"/>
      <c r="V249" s="63"/>
      <c r="X249" s="61"/>
    </row>
    <row r="250" spans="4:24">
      <c r="D250" s="61"/>
      <c r="G250" s="61"/>
      <c r="H250" s="63"/>
      <c r="J250" s="61"/>
      <c r="K250" s="63"/>
      <c r="M250" s="61"/>
      <c r="N250" s="63"/>
      <c r="O250" s="61"/>
      <c r="R250" s="61"/>
      <c r="S250" s="63"/>
      <c r="U250" s="61"/>
      <c r="V250" s="63"/>
      <c r="X250" s="61"/>
    </row>
    <row r="251" spans="4:24">
      <c r="D251" s="61"/>
      <c r="G251" s="61"/>
      <c r="H251" s="63"/>
      <c r="J251" s="61"/>
      <c r="K251" s="63"/>
      <c r="M251" s="61"/>
      <c r="N251" s="63"/>
      <c r="O251" s="61"/>
      <c r="R251" s="61"/>
      <c r="S251" s="63"/>
      <c r="U251" s="61"/>
      <c r="V251" s="63"/>
      <c r="X251" s="61"/>
    </row>
    <row r="252" spans="4:24">
      <c r="D252" s="61"/>
      <c r="G252" s="61"/>
      <c r="H252" s="63"/>
      <c r="J252" s="61"/>
      <c r="K252" s="63"/>
      <c r="M252" s="61"/>
      <c r="N252" s="63"/>
      <c r="O252" s="61"/>
      <c r="R252" s="61"/>
      <c r="S252" s="63"/>
      <c r="U252" s="61"/>
      <c r="V252" s="63"/>
      <c r="X252" s="61"/>
    </row>
    <row r="253" spans="4:24">
      <c r="D253" s="61"/>
      <c r="G253" s="61"/>
      <c r="H253" s="63"/>
      <c r="J253" s="61"/>
      <c r="K253" s="63"/>
      <c r="M253" s="61"/>
      <c r="N253" s="63"/>
      <c r="O253" s="61"/>
      <c r="R253" s="61"/>
      <c r="S253" s="63"/>
      <c r="U253" s="61"/>
      <c r="V253" s="63"/>
      <c r="X253" s="61"/>
    </row>
    <row r="254" spans="4:24">
      <c r="D254" s="61"/>
      <c r="G254" s="61"/>
      <c r="H254" s="63"/>
      <c r="J254" s="61"/>
      <c r="K254" s="63"/>
      <c r="M254" s="61"/>
      <c r="N254" s="63"/>
      <c r="O254" s="61"/>
      <c r="R254" s="61"/>
      <c r="S254" s="63"/>
      <c r="U254" s="61"/>
      <c r="V254" s="63"/>
      <c r="X254" s="61"/>
    </row>
    <row r="255" spans="4:24">
      <c r="D255" s="61"/>
      <c r="G255" s="61"/>
      <c r="H255" s="63"/>
      <c r="J255" s="61"/>
      <c r="K255" s="63"/>
      <c r="M255" s="61"/>
      <c r="N255" s="63"/>
      <c r="O255" s="61"/>
      <c r="R255" s="61"/>
      <c r="S255" s="63"/>
      <c r="U255" s="61"/>
      <c r="V255" s="63"/>
      <c r="X255" s="61"/>
    </row>
    <row r="256" spans="4:24">
      <c r="D256" s="61"/>
      <c r="G256" s="61"/>
      <c r="H256" s="63"/>
      <c r="J256" s="61"/>
      <c r="K256" s="63"/>
      <c r="M256" s="61"/>
      <c r="N256" s="63"/>
      <c r="O256" s="61"/>
      <c r="R256" s="61"/>
      <c r="S256" s="63"/>
      <c r="U256" s="61"/>
      <c r="V256" s="63"/>
      <c r="X256" s="61"/>
    </row>
    <row r="257" spans="4:24">
      <c r="D257" s="61"/>
      <c r="G257" s="61"/>
      <c r="H257" s="63"/>
      <c r="J257" s="61"/>
      <c r="K257" s="63"/>
      <c r="M257" s="61"/>
      <c r="N257" s="63"/>
      <c r="O257" s="61"/>
      <c r="R257" s="61"/>
      <c r="S257" s="63"/>
      <c r="U257" s="61"/>
      <c r="V257" s="63"/>
      <c r="X257" s="61"/>
    </row>
    <row r="258" spans="4:24">
      <c r="D258" s="61"/>
      <c r="G258" s="61"/>
      <c r="H258" s="63"/>
      <c r="J258" s="61"/>
      <c r="K258" s="63"/>
      <c r="M258" s="61"/>
      <c r="N258" s="63"/>
      <c r="O258" s="61"/>
      <c r="R258" s="61"/>
      <c r="S258" s="63"/>
      <c r="U258" s="61"/>
      <c r="V258" s="63"/>
      <c r="X258" s="61"/>
    </row>
    <row r="259" spans="4:24">
      <c r="D259" s="61"/>
      <c r="G259" s="61"/>
      <c r="H259" s="63"/>
      <c r="J259" s="61"/>
      <c r="K259" s="63"/>
      <c r="M259" s="61"/>
      <c r="N259" s="63"/>
      <c r="O259" s="61"/>
      <c r="R259" s="61"/>
      <c r="S259" s="63"/>
      <c r="U259" s="61"/>
      <c r="V259" s="63"/>
      <c r="X259" s="61"/>
    </row>
    <row r="260" spans="4:24">
      <c r="D260" s="61"/>
      <c r="G260" s="61"/>
      <c r="H260" s="63"/>
      <c r="J260" s="61"/>
      <c r="K260" s="63"/>
      <c r="M260" s="61"/>
      <c r="N260" s="63"/>
      <c r="O260" s="61"/>
      <c r="R260" s="61"/>
      <c r="S260" s="63"/>
      <c r="U260" s="61"/>
      <c r="V260" s="63"/>
      <c r="X260" s="61"/>
    </row>
    <row r="261" spans="4:24">
      <c r="D261" s="61"/>
      <c r="G261" s="61"/>
      <c r="H261" s="63"/>
      <c r="J261" s="61"/>
      <c r="K261" s="63"/>
      <c r="M261" s="61"/>
      <c r="N261" s="63"/>
      <c r="O261" s="61"/>
      <c r="R261" s="61"/>
      <c r="S261" s="63"/>
      <c r="U261" s="61"/>
      <c r="V261" s="63"/>
      <c r="X261" s="61"/>
    </row>
    <row r="262" spans="4:24">
      <c r="D262" s="61"/>
      <c r="G262" s="61"/>
      <c r="H262" s="63"/>
      <c r="J262" s="61"/>
      <c r="K262" s="63"/>
      <c r="M262" s="61"/>
      <c r="N262" s="63"/>
      <c r="O262" s="61"/>
      <c r="R262" s="61"/>
      <c r="S262" s="63"/>
      <c r="U262" s="61"/>
      <c r="V262" s="63"/>
      <c r="X262" s="61"/>
    </row>
    <row r="263" spans="4:24">
      <c r="D263" s="61"/>
      <c r="G263" s="61"/>
      <c r="H263" s="63"/>
      <c r="J263" s="61"/>
      <c r="K263" s="63"/>
      <c r="M263" s="61"/>
      <c r="N263" s="63"/>
      <c r="O263" s="61"/>
      <c r="R263" s="61"/>
      <c r="S263" s="63"/>
      <c r="U263" s="61"/>
      <c r="V263" s="63"/>
      <c r="X263" s="61"/>
    </row>
    <row r="264" spans="4:24">
      <c r="D264" s="61"/>
      <c r="G264" s="61"/>
      <c r="H264" s="63"/>
      <c r="J264" s="61"/>
      <c r="K264" s="63"/>
      <c r="M264" s="61"/>
      <c r="N264" s="63"/>
      <c r="O264" s="61"/>
      <c r="R264" s="61"/>
      <c r="S264" s="63"/>
      <c r="U264" s="61"/>
      <c r="V264" s="63"/>
      <c r="X264" s="61"/>
    </row>
    <row r="265" spans="4:24">
      <c r="D265" s="61"/>
      <c r="G265" s="61"/>
      <c r="H265" s="63"/>
      <c r="J265" s="61"/>
      <c r="K265" s="63"/>
      <c r="M265" s="61"/>
      <c r="N265" s="63"/>
      <c r="O265" s="61"/>
      <c r="R265" s="61"/>
      <c r="S265" s="63"/>
      <c r="U265" s="61"/>
      <c r="V265" s="63"/>
      <c r="X265" s="61"/>
    </row>
    <row r="266" spans="4:24">
      <c r="D266" s="61"/>
      <c r="G266" s="61"/>
      <c r="H266" s="63"/>
      <c r="J266" s="61"/>
      <c r="K266" s="63"/>
      <c r="M266" s="61"/>
      <c r="N266" s="63"/>
      <c r="O266" s="61"/>
      <c r="R266" s="61"/>
      <c r="S266" s="63"/>
      <c r="U266" s="61"/>
      <c r="V266" s="63"/>
      <c r="X266" s="61"/>
    </row>
    <row r="267" spans="4:24">
      <c r="D267" s="61"/>
      <c r="G267" s="61"/>
      <c r="H267" s="63"/>
      <c r="J267" s="61"/>
      <c r="K267" s="63"/>
      <c r="M267" s="61"/>
      <c r="N267" s="63"/>
      <c r="O267" s="61"/>
      <c r="R267" s="61"/>
      <c r="S267" s="63"/>
      <c r="U267" s="61"/>
      <c r="V267" s="63"/>
      <c r="X267" s="61"/>
    </row>
    <row r="268" spans="4:24">
      <c r="D268" s="61"/>
      <c r="G268" s="61"/>
      <c r="H268" s="63"/>
      <c r="J268" s="61"/>
      <c r="K268" s="63"/>
      <c r="M268" s="61"/>
      <c r="N268" s="63"/>
      <c r="O268" s="61"/>
      <c r="R268" s="61"/>
      <c r="S268" s="63"/>
      <c r="U268" s="61"/>
      <c r="V268" s="63"/>
      <c r="X268" s="61"/>
    </row>
    <row r="269" spans="4:24">
      <c r="D269" s="61"/>
      <c r="G269" s="61"/>
      <c r="H269" s="63"/>
      <c r="J269" s="61"/>
      <c r="K269" s="63"/>
      <c r="M269" s="61"/>
      <c r="N269" s="63"/>
      <c r="O269" s="61"/>
      <c r="R269" s="61"/>
      <c r="S269" s="63"/>
      <c r="U269" s="61"/>
      <c r="V269" s="63"/>
      <c r="X269" s="61"/>
    </row>
    <row r="270" spans="4:24">
      <c r="D270" s="61"/>
      <c r="G270" s="61"/>
      <c r="H270" s="63"/>
      <c r="J270" s="61"/>
      <c r="K270" s="63"/>
      <c r="M270" s="61"/>
      <c r="N270" s="63"/>
      <c r="O270" s="61"/>
      <c r="R270" s="61"/>
      <c r="S270" s="63"/>
      <c r="U270" s="61"/>
      <c r="V270" s="63"/>
      <c r="X270" s="61"/>
    </row>
    <row r="271" spans="4:24">
      <c r="D271" s="61"/>
      <c r="G271" s="61"/>
      <c r="H271" s="63"/>
      <c r="J271" s="61"/>
      <c r="K271" s="63"/>
      <c r="M271" s="61"/>
      <c r="N271" s="63"/>
      <c r="O271" s="61"/>
      <c r="R271" s="61"/>
      <c r="S271" s="63"/>
      <c r="U271" s="61"/>
      <c r="V271" s="63"/>
      <c r="X271" s="61"/>
    </row>
    <row r="272" spans="4:24">
      <c r="D272" s="61"/>
      <c r="G272" s="61"/>
      <c r="H272" s="63"/>
      <c r="J272" s="61"/>
      <c r="K272" s="63"/>
      <c r="M272" s="61"/>
      <c r="N272" s="63"/>
      <c r="O272" s="61"/>
      <c r="R272" s="61"/>
      <c r="S272" s="63"/>
      <c r="U272" s="61"/>
      <c r="V272" s="63"/>
      <c r="X272" s="61"/>
    </row>
    <row r="273" spans="4:24">
      <c r="D273" s="61"/>
      <c r="G273" s="61"/>
      <c r="H273" s="63"/>
      <c r="J273" s="61"/>
      <c r="K273" s="63"/>
      <c r="M273" s="61"/>
      <c r="N273" s="63"/>
      <c r="O273" s="61"/>
      <c r="R273" s="61"/>
      <c r="S273" s="63"/>
      <c r="U273" s="61"/>
      <c r="V273" s="63"/>
      <c r="X273" s="61"/>
    </row>
    <row r="274" spans="4:24">
      <c r="D274" s="61"/>
      <c r="G274" s="61"/>
      <c r="H274" s="63"/>
      <c r="J274" s="61"/>
      <c r="K274" s="63"/>
      <c r="M274" s="61"/>
      <c r="N274" s="63"/>
      <c r="O274" s="61"/>
      <c r="R274" s="61"/>
      <c r="S274" s="63"/>
      <c r="U274" s="61"/>
      <c r="V274" s="63"/>
      <c r="X274" s="61"/>
    </row>
    <row r="275" spans="4:24">
      <c r="D275" s="61"/>
      <c r="G275" s="61"/>
      <c r="H275" s="63"/>
      <c r="J275" s="61"/>
      <c r="K275" s="63"/>
      <c r="M275" s="61"/>
      <c r="N275" s="63"/>
      <c r="O275" s="61"/>
      <c r="R275" s="61"/>
      <c r="S275" s="63"/>
      <c r="U275" s="61"/>
      <c r="V275" s="63"/>
      <c r="X275" s="61"/>
    </row>
    <row r="276" spans="4:24">
      <c r="D276" s="61"/>
      <c r="G276" s="61"/>
      <c r="H276" s="63"/>
      <c r="J276" s="61"/>
      <c r="K276" s="63"/>
      <c r="M276" s="61"/>
      <c r="N276" s="63"/>
      <c r="O276" s="61"/>
      <c r="R276" s="61"/>
      <c r="S276" s="63"/>
      <c r="U276" s="61"/>
      <c r="V276" s="63"/>
      <c r="X276" s="61"/>
    </row>
    <row r="277" spans="4:24">
      <c r="D277" s="61"/>
      <c r="G277" s="61"/>
      <c r="H277" s="63"/>
      <c r="J277" s="61"/>
      <c r="K277" s="63"/>
      <c r="M277" s="61"/>
      <c r="N277" s="63"/>
      <c r="O277" s="61"/>
      <c r="R277" s="61"/>
      <c r="S277" s="63"/>
      <c r="U277" s="61"/>
      <c r="V277" s="63"/>
      <c r="X277" s="61"/>
    </row>
    <row r="278" spans="4:24">
      <c r="D278" s="61"/>
      <c r="G278" s="61"/>
      <c r="H278" s="63"/>
      <c r="J278" s="61"/>
      <c r="K278" s="63"/>
      <c r="M278" s="61"/>
      <c r="N278" s="63"/>
      <c r="O278" s="61"/>
      <c r="R278" s="61"/>
      <c r="S278" s="63"/>
      <c r="U278" s="61"/>
      <c r="V278" s="63"/>
      <c r="X278" s="61"/>
    </row>
    <row r="279" spans="4:24">
      <c r="D279" s="61"/>
      <c r="G279" s="61"/>
      <c r="H279" s="63"/>
      <c r="J279" s="61"/>
      <c r="K279" s="63"/>
      <c r="M279" s="61"/>
      <c r="N279" s="63"/>
      <c r="O279" s="61"/>
      <c r="R279" s="61"/>
      <c r="S279" s="63"/>
      <c r="U279" s="61"/>
      <c r="V279" s="63"/>
      <c r="X279" s="61"/>
    </row>
    <row r="280" spans="4:24">
      <c r="D280" s="61"/>
      <c r="G280" s="61"/>
      <c r="H280" s="63"/>
      <c r="J280" s="61"/>
      <c r="K280" s="63"/>
      <c r="M280" s="61"/>
      <c r="N280" s="63"/>
      <c r="O280" s="61"/>
      <c r="R280" s="61"/>
      <c r="S280" s="63"/>
      <c r="U280" s="61"/>
      <c r="V280" s="63"/>
      <c r="X280" s="61"/>
    </row>
    <row r="281" spans="4:24">
      <c r="D281" s="61"/>
      <c r="G281" s="61"/>
      <c r="H281" s="63"/>
      <c r="J281" s="61"/>
      <c r="K281" s="63"/>
      <c r="M281" s="61"/>
      <c r="N281" s="63"/>
      <c r="O281" s="61"/>
      <c r="R281" s="61"/>
      <c r="S281" s="63"/>
      <c r="U281" s="61"/>
      <c r="V281" s="63"/>
      <c r="X281" s="61"/>
    </row>
    <row r="282" spans="4:24">
      <c r="D282" s="61"/>
      <c r="G282" s="61"/>
      <c r="H282" s="63"/>
      <c r="J282" s="61"/>
      <c r="K282" s="63"/>
      <c r="M282" s="61"/>
      <c r="N282" s="63"/>
      <c r="O282" s="61"/>
      <c r="R282" s="61"/>
      <c r="S282" s="63"/>
      <c r="U282" s="61"/>
      <c r="V282" s="63"/>
      <c r="X282" s="61"/>
    </row>
    <row r="283" spans="4:24">
      <c r="D283" s="61"/>
      <c r="G283" s="61"/>
      <c r="H283" s="63"/>
      <c r="J283" s="61"/>
      <c r="K283" s="63"/>
      <c r="M283" s="61"/>
      <c r="N283" s="63"/>
      <c r="O283" s="61"/>
      <c r="R283" s="61"/>
      <c r="S283" s="63"/>
      <c r="U283" s="61"/>
      <c r="V283" s="63"/>
      <c r="X283" s="61"/>
    </row>
    <row r="284" spans="4:24">
      <c r="D284" s="61"/>
      <c r="G284" s="61"/>
      <c r="H284" s="63"/>
      <c r="J284" s="61"/>
      <c r="K284" s="63"/>
      <c r="M284" s="61"/>
      <c r="N284" s="63"/>
      <c r="O284" s="61"/>
      <c r="R284" s="61"/>
      <c r="S284" s="63"/>
      <c r="U284" s="61"/>
      <c r="V284" s="63"/>
      <c r="X284" s="61"/>
    </row>
    <row r="285" spans="4:24">
      <c r="D285" s="61"/>
      <c r="G285" s="61"/>
      <c r="H285" s="63"/>
      <c r="J285" s="61"/>
      <c r="K285" s="63"/>
      <c r="M285" s="61"/>
      <c r="N285" s="63"/>
      <c r="O285" s="61"/>
      <c r="R285" s="61"/>
      <c r="S285" s="63"/>
      <c r="U285" s="61"/>
      <c r="V285" s="63"/>
      <c r="X285" s="61"/>
    </row>
    <row r="286" spans="4:24">
      <c r="D286" s="61"/>
      <c r="G286" s="61"/>
      <c r="H286" s="63"/>
      <c r="J286" s="61"/>
      <c r="K286" s="63"/>
      <c r="M286" s="61"/>
      <c r="N286" s="63"/>
      <c r="O286" s="61"/>
      <c r="R286" s="61"/>
      <c r="S286" s="63"/>
      <c r="U286" s="61"/>
      <c r="V286" s="63"/>
      <c r="X286" s="61"/>
    </row>
    <row r="287" spans="4:24">
      <c r="D287" s="61"/>
      <c r="G287" s="61"/>
      <c r="H287" s="63"/>
      <c r="J287" s="61"/>
      <c r="K287" s="63"/>
      <c r="M287" s="61"/>
      <c r="N287" s="63"/>
      <c r="O287" s="61"/>
      <c r="R287" s="61"/>
      <c r="S287" s="63"/>
      <c r="U287" s="61"/>
      <c r="V287" s="63"/>
      <c r="X287" s="61"/>
    </row>
    <row r="288" spans="4:24">
      <c r="D288" s="61"/>
      <c r="G288" s="61"/>
      <c r="H288" s="63"/>
      <c r="J288" s="61"/>
      <c r="K288" s="63"/>
      <c r="M288" s="61"/>
      <c r="N288" s="63"/>
      <c r="O288" s="61"/>
      <c r="R288" s="61"/>
      <c r="S288" s="63"/>
      <c r="U288" s="61"/>
      <c r="V288" s="63"/>
      <c r="X288" s="61"/>
    </row>
    <row r="289" spans="4:24">
      <c r="D289" s="61"/>
      <c r="G289" s="61"/>
      <c r="H289" s="63"/>
      <c r="J289" s="61"/>
      <c r="K289" s="63"/>
      <c r="M289" s="61"/>
      <c r="N289" s="63"/>
      <c r="O289" s="61"/>
      <c r="R289" s="61"/>
      <c r="S289" s="63"/>
      <c r="U289" s="61"/>
      <c r="V289" s="63"/>
      <c r="X289" s="61"/>
    </row>
    <row r="290" spans="4:24">
      <c r="D290" s="61"/>
      <c r="G290" s="61"/>
      <c r="H290" s="63"/>
      <c r="J290" s="61"/>
      <c r="K290" s="63"/>
      <c r="M290" s="61"/>
      <c r="N290" s="63"/>
      <c r="O290" s="61"/>
      <c r="R290" s="61"/>
      <c r="S290" s="63"/>
      <c r="U290" s="61"/>
      <c r="V290" s="63"/>
      <c r="X290" s="61"/>
    </row>
    <row r="291" spans="4:24">
      <c r="D291" s="61"/>
      <c r="G291" s="61"/>
      <c r="H291" s="63"/>
      <c r="J291" s="61"/>
      <c r="K291" s="63"/>
      <c r="M291" s="61"/>
      <c r="N291" s="63"/>
      <c r="O291" s="61"/>
      <c r="R291" s="61"/>
      <c r="S291" s="63"/>
      <c r="U291" s="61"/>
      <c r="V291" s="63"/>
      <c r="X291" s="61"/>
    </row>
    <row r="292" spans="4:24">
      <c r="D292" s="61"/>
      <c r="G292" s="61"/>
      <c r="H292" s="63"/>
      <c r="J292" s="61"/>
      <c r="K292" s="63"/>
      <c r="M292" s="61"/>
      <c r="N292" s="63"/>
      <c r="O292" s="61"/>
      <c r="R292" s="61"/>
      <c r="S292" s="63"/>
      <c r="U292" s="61"/>
      <c r="V292" s="63"/>
      <c r="X292" s="61"/>
    </row>
    <row r="293" spans="4:24">
      <c r="D293" s="61"/>
      <c r="G293" s="61"/>
      <c r="H293" s="63"/>
      <c r="J293" s="61"/>
      <c r="K293" s="63"/>
      <c r="M293" s="61"/>
      <c r="N293" s="63"/>
      <c r="O293" s="61"/>
      <c r="R293" s="61"/>
      <c r="S293" s="63"/>
      <c r="U293" s="61"/>
      <c r="V293" s="63"/>
      <c r="X293" s="61"/>
    </row>
    <row r="294" spans="4:24">
      <c r="D294" s="61"/>
      <c r="G294" s="61"/>
      <c r="H294" s="63"/>
      <c r="J294" s="61"/>
      <c r="K294" s="63"/>
      <c r="M294" s="61"/>
      <c r="N294" s="63"/>
      <c r="O294" s="61"/>
      <c r="R294" s="61"/>
      <c r="S294" s="63"/>
      <c r="U294" s="61"/>
      <c r="V294" s="63"/>
      <c r="X294" s="61"/>
    </row>
    <row r="295" spans="4:24">
      <c r="D295" s="61"/>
      <c r="G295" s="61"/>
      <c r="H295" s="63"/>
      <c r="J295" s="61"/>
      <c r="K295" s="63"/>
      <c r="M295" s="61"/>
      <c r="N295" s="63"/>
      <c r="O295" s="61"/>
      <c r="R295" s="61"/>
      <c r="S295" s="63"/>
      <c r="U295" s="61"/>
      <c r="V295" s="63"/>
      <c r="X295" s="61"/>
    </row>
    <row r="296" spans="4:24">
      <c r="D296" s="61"/>
      <c r="G296" s="61"/>
      <c r="H296" s="63"/>
      <c r="J296" s="61"/>
      <c r="K296" s="63"/>
      <c r="M296" s="61"/>
      <c r="N296" s="63"/>
      <c r="O296" s="61"/>
      <c r="R296" s="61"/>
      <c r="S296" s="63"/>
      <c r="U296" s="61"/>
      <c r="V296" s="63"/>
      <c r="X296" s="61"/>
    </row>
    <row r="297" spans="4:24">
      <c r="D297" s="61"/>
      <c r="G297" s="61"/>
      <c r="H297" s="63"/>
      <c r="J297" s="61"/>
      <c r="K297" s="63"/>
      <c r="M297" s="61"/>
      <c r="N297" s="63"/>
      <c r="O297" s="61"/>
      <c r="R297" s="61"/>
      <c r="S297" s="63"/>
      <c r="U297" s="61"/>
      <c r="V297" s="63"/>
      <c r="X297" s="61"/>
    </row>
    <row r="298" spans="4:24">
      <c r="D298" s="61"/>
      <c r="G298" s="61"/>
      <c r="H298" s="63"/>
      <c r="J298" s="61"/>
      <c r="K298" s="63"/>
      <c r="M298" s="61"/>
      <c r="N298" s="63"/>
      <c r="O298" s="61"/>
      <c r="R298" s="61"/>
      <c r="S298" s="63"/>
      <c r="U298" s="61"/>
      <c r="V298" s="63"/>
      <c r="X298" s="61"/>
    </row>
    <row r="299" spans="4:24">
      <c r="D299" s="61"/>
      <c r="G299" s="61"/>
      <c r="H299" s="63"/>
      <c r="J299" s="61"/>
      <c r="K299" s="63"/>
      <c r="M299" s="61"/>
      <c r="N299" s="63"/>
      <c r="O299" s="61"/>
      <c r="R299" s="61"/>
      <c r="S299" s="63"/>
      <c r="U299" s="61"/>
      <c r="V299" s="63"/>
      <c r="X299" s="61"/>
    </row>
    <row r="300" spans="4:24">
      <c r="D300" s="61"/>
      <c r="G300" s="61"/>
      <c r="H300" s="63"/>
      <c r="J300" s="61"/>
      <c r="K300" s="63"/>
      <c r="M300" s="61"/>
      <c r="N300" s="63"/>
      <c r="O300" s="61"/>
      <c r="R300" s="61"/>
      <c r="S300" s="63"/>
      <c r="U300" s="61"/>
      <c r="V300" s="63"/>
      <c r="X300" s="61"/>
    </row>
    <row r="301" spans="4:24">
      <c r="D301" s="61"/>
      <c r="G301" s="61"/>
      <c r="H301" s="63"/>
      <c r="J301" s="61"/>
      <c r="K301" s="63"/>
      <c r="M301" s="61"/>
      <c r="N301" s="63"/>
      <c r="O301" s="61"/>
      <c r="R301" s="61"/>
      <c r="S301" s="63"/>
      <c r="U301" s="61"/>
      <c r="V301" s="63"/>
      <c r="X301" s="61"/>
    </row>
    <row r="302" spans="4:24">
      <c r="D302" s="61"/>
      <c r="G302" s="61"/>
      <c r="H302" s="63"/>
      <c r="J302" s="61"/>
      <c r="K302" s="63"/>
      <c r="M302" s="61"/>
      <c r="N302" s="63"/>
      <c r="O302" s="61"/>
      <c r="R302" s="61"/>
      <c r="S302" s="63"/>
      <c r="U302" s="61"/>
      <c r="V302" s="63"/>
      <c r="X302" s="61"/>
    </row>
    <row r="303" spans="4:24">
      <c r="D303" s="61"/>
      <c r="G303" s="61"/>
      <c r="H303" s="63"/>
      <c r="J303" s="61"/>
      <c r="K303" s="63"/>
      <c r="M303" s="61"/>
      <c r="N303" s="63"/>
      <c r="O303" s="61"/>
      <c r="R303" s="61"/>
      <c r="S303" s="63"/>
      <c r="U303" s="61"/>
      <c r="V303" s="63"/>
      <c r="X303" s="61"/>
    </row>
    <row r="304" spans="4:24">
      <c r="D304" s="61"/>
      <c r="G304" s="61"/>
      <c r="H304" s="63"/>
      <c r="J304" s="61"/>
      <c r="K304" s="63"/>
      <c r="M304" s="61"/>
      <c r="N304" s="63"/>
      <c r="O304" s="61"/>
      <c r="R304" s="61"/>
      <c r="S304" s="63"/>
      <c r="U304" s="61"/>
      <c r="V304" s="63"/>
      <c r="X304" s="61"/>
    </row>
    <row r="305" spans="4:24">
      <c r="D305" s="61"/>
      <c r="G305" s="61"/>
      <c r="H305" s="63"/>
      <c r="J305" s="61"/>
      <c r="K305" s="63"/>
      <c r="M305" s="61"/>
      <c r="N305" s="63"/>
      <c r="O305" s="61"/>
      <c r="R305" s="61"/>
      <c r="S305" s="63"/>
      <c r="U305" s="61"/>
      <c r="V305" s="63"/>
      <c r="X305" s="61"/>
    </row>
    <row r="306" spans="4:24">
      <c r="D306" s="61"/>
      <c r="G306" s="61"/>
      <c r="H306" s="63"/>
      <c r="J306" s="61"/>
      <c r="K306" s="63"/>
      <c r="M306" s="61"/>
      <c r="N306" s="63"/>
      <c r="O306" s="61"/>
      <c r="R306" s="61"/>
      <c r="S306" s="63"/>
      <c r="U306" s="61"/>
      <c r="V306" s="63"/>
      <c r="X306" s="61"/>
    </row>
    <row r="307" spans="4:24">
      <c r="D307" s="61"/>
      <c r="G307" s="61"/>
      <c r="H307" s="63"/>
      <c r="J307" s="61"/>
      <c r="K307" s="63"/>
      <c r="M307" s="61"/>
      <c r="N307" s="63"/>
      <c r="O307" s="61"/>
      <c r="R307" s="61"/>
      <c r="S307" s="63"/>
      <c r="U307" s="61"/>
      <c r="V307" s="63"/>
      <c r="X307" s="61"/>
    </row>
    <row r="308" spans="4:24">
      <c r="D308" s="61"/>
      <c r="G308" s="61"/>
      <c r="H308" s="63"/>
      <c r="J308" s="61"/>
      <c r="K308" s="63"/>
      <c r="M308" s="61"/>
      <c r="N308" s="63"/>
      <c r="O308" s="61"/>
      <c r="R308" s="61"/>
      <c r="S308" s="63"/>
      <c r="U308" s="61"/>
      <c r="V308" s="63"/>
      <c r="X308" s="61"/>
    </row>
    <row r="309" spans="4:24">
      <c r="D309" s="61"/>
      <c r="G309" s="61"/>
      <c r="H309" s="63"/>
      <c r="J309" s="61"/>
      <c r="K309" s="63"/>
      <c r="M309" s="61"/>
      <c r="N309" s="63"/>
      <c r="O309" s="61"/>
      <c r="R309" s="61"/>
      <c r="S309" s="63"/>
      <c r="U309" s="61"/>
      <c r="V309" s="63"/>
      <c r="X309" s="61"/>
    </row>
    <row r="310" spans="4:24">
      <c r="D310" s="61"/>
      <c r="G310" s="61"/>
      <c r="H310" s="63"/>
      <c r="J310" s="61"/>
      <c r="K310" s="63"/>
      <c r="M310" s="61"/>
      <c r="N310" s="63"/>
      <c r="O310" s="61"/>
      <c r="R310" s="61"/>
      <c r="S310" s="63"/>
      <c r="U310" s="61"/>
      <c r="V310" s="63"/>
      <c r="X310" s="61"/>
    </row>
    <row r="311" spans="4:24">
      <c r="D311" s="61"/>
      <c r="G311" s="61"/>
      <c r="H311" s="63"/>
      <c r="J311" s="61"/>
      <c r="K311" s="63"/>
      <c r="M311" s="61"/>
      <c r="N311" s="63"/>
      <c r="O311" s="61"/>
      <c r="R311" s="61"/>
      <c r="S311" s="63"/>
      <c r="U311" s="61"/>
      <c r="V311" s="63"/>
      <c r="X311" s="61"/>
    </row>
    <row r="312" spans="4:24">
      <c r="D312" s="61"/>
      <c r="G312" s="61"/>
      <c r="H312" s="63"/>
      <c r="J312" s="61"/>
      <c r="K312" s="63"/>
      <c r="M312" s="61"/>
      <c r="N312" s="63"/>
      <c r="O312" s="61"/>
      <c r="R312" s="61"/>
      <c r="S312" s="63"/>
      <c r="U312" s="61"/>
      <c r="V312" s="63"/>
      <c r="X312" s="61"/>
    </row>
    <row r="313" spans="4:24">
      <c r="D313" s="61"/>
      <c r="G313" s="61"/>
      <c r="H313" s="63"/>
      <c r="J313" s="61"/>
      <c r="K313" s="63"/>
      <c r="M313" s="61"/>
      <c r="N313" s="63"/>
      <c r="O313" s="61"/>
      <c r="R313" s="61"/>
      <c r="S313" s="63"/>
      <c r="U313" s="61"/>
      <c r="V313" s="63"/>
      <c r="X313" s="61"/>
    </row>
    <row r="314" spans="4:24">
      <c r="D314" s="61"/>
      <c r="G314" s="61"/>
      <c r="H314" s="63"/>
      <c r="J314" s="61"/>
      <c r="K314" s="63"/>
      <c r="M314" s="61"/>
      <c r="N314" s="63"/>
      <c r="O314" s="61"/>
      <c r="R314" s="61"/>
      <c r="S314" s="63"/>
      <c r="U314" s="61"/>
      <c r="V314" s="63"/>
      <c r="X314" s="61"/>
    </row>
    <row r="315" spans="4:24">
      <c r="D315" s="61"/>
      <c r="G315" s="61"/>
      <c r="H315" s="63"/>
      <c r="J315" s="61"/>
      <c r="K315" s="63"/>
      <c r="M315" s="61"/>
      <c r="N315" s="63"/>
      <c r="O315" s="61"/>
      <c r="R315" s="61"/>
      <c r="S315" s="63"/>
      <c r="U315" s="61"/>
      <c r="V315" s="63"/>
      <c r="X315" s="61"/>
    </row>
    <row r="316" spans="4:24">
      <c r="D316" s="61"/>
      <c r="G316" s="61"/>
      <c r="H316" s="63"/>
      <c r="J316" s="61"/>
      <c r="K316" s="63"/>
      <c r="M316" s="61"/>
      <c r="N316" s="63"/>
      <c r="O316" s="61"/>
      <c r="R316" s="61"/>
      <c r="S316" s="63"/>
      <c r="U316" s="61"/>
      <c r="V316" s="63"/>
      <c r="X316" s="61"/>
    </row>
    <row r="317" spans="4:24">
      <c r="D317" s="61"/>
      <c r="G317" s="61"/>
      <c r="H317" s="63"/>
      <c r="J317" s="61"/>
      <c r="K317" s="63"/>
      <c r="M317" s="61"/>
      <c r="N317" s="63"/>
      <c r="O317" s="61"/>
      <c r="R317" s="61"/>
      <c r="S317" s="63"/>
      <c r="U317" s="61"/>
      <c r="V317" s="63"/>
      <c r="X317" s="61"/>
    </row>
    <row r="318" spans="4:24">
      <c r="D318" s="61"/>
      <c r="G318" s="61"/>
      <c r="H318" s="63"/>
      <c r="J318" s="61"/>
      <c r="K318" s="63"/>
      <c r="M318" s="61"/>
      <c r="N318" s="63"/>
      <c r="O318" s="61"/>
      <c r="R318" s="61"/>
      <c r="S318" s="63"/>
      <c r="U318" s="61"/>
      <c r="V318" s="63"/>
      <c r="X318" s="61"/>
    </row>
    <row r="319" spans="4:24">
      <c r="D319" s="61"/>
      <c r="G319" s="61"/>
      <c r="H319" s="63"/>
      <c r="J319" s="61"/>
      <c r="K319" s="63"/>
      <c r="M319" s="61"/>
      <c r="N319" s="63"/>
      <c r="O319" s="61"/>
      <c r="R319" s="61"/>
      <c r="S319" s="63"/>
      <c r="U319" s="61"/>
      <c r="V319" s="63"/>
      <c r="X319" s="61"/>
    </row>
    <row r="320" spans="4:24">
      <c r="D320" s="61"/>
      <c r="G320" s="61"/>
      <c r="H320" s="63"/>
      <c r="J320" s="61"/>
      <c r="K320" s="63"/>
      <c r="M320" s="61"/>
      <c r="N320" s="63"/>
      <c r="O320" s="61"/>
      <c r="R320" s="61"/>
      <c r="S320" s="63"/>
      <c r="U320" s="61"/>
      <c r="V320" s="63"/>
      <c r="X320" s="61"/>
    </row>
    <row r="321" spans="4:24">
      <c r="D321" s="61"/>
      <c r="G321" s="61"/>
      <c r="H321" s="63"/>
      <c r="J321" s="61"/>
      <c r="K321" s="63"/>
      <c r="M321" s="61"/>
      <c r="N321" s="63"/>
      <c r="O321" s="61"/>
      <c r="R321" s="61"/>
      <c r="S321" s="63"/>
      <c r="U321" s="61"/>
      <c r="V321" s="63"/>
      <c r="X321" s="61"/>
    </row>
    <row r="322" spans="4:24">
      <c r="D322" s="61"/>
      <c r="G322" s="61"/>
      <c r="H322" s="63"/>
      <c r="J322" s="61"/>
      <c r="K322" s="63"/>
      <c r="M322" s="61"/>
      <c r="N322" s="63"/>
      <c r="O322" s="61"/>
      <c r="R322" s="61"/>
      <c r="S322" s="63"/>
      <c r="U322" s="61"/>
      <c r="V322" s="63"/>
      <c r="X322" s="61"/>
    </row>
    <row r="323" spans="4:24">
      <c r="D323" s="61"/>
      <c r="G323" s="61"/>
      <c r="H323" s="63"/>
      <c r="J323" s="61"/>
      <c r="K323" s="63"/>
      <c r="M323" s="61"/>
      <c r="N323" s="63"/>
      <c r="O323" s="61"/>
      <c r="R323" s="61"/>
      <c r="S323" s="63"/>
      <c r="U323" s="61"/>
      <c r="V323" s="63"/>
      <c r="X323" s="61"/>
    </row>
    <row r="324" spans="4:24">
      <c r="D324" s="61"/>
      <c r="G324" s="61"/>
      <c r="H324" s="63"/>
      <c r="J324" s="61"/>
      <c r="K324" s="63"/>
      <c r="M324" s="61"/>
      <c r="N324" s="63"/>
      <c r="O324" s="61"/>
      <c r="R324" s="61"/>
      <c r="S324" s="63"/>
      <c r="U324" s="61"/>
      <c r="V324" s="63"/>
      <c r="X324" s="61"/>
    </row>
    <row r="325" spans="4:24">
      <c r="D325" s="61"/>
      <c r="G325" s="61"/>
      <c r="H325" s="63"/>
      <c r="J325" s="61"/>
      <c r="K325" s="63"/>
      <c r="M325" s="61"/>
      <c r="N325" s="63"/>
      <c r="O325" s="61"/>
      <c r="R325" s="61"/>
      <c r="S325" s="63"/>
      <c r="U325" s="61"/>
      <c r="V325" s="63"/>
      <c r="X325" s="61"/>
    </row>
    <row r="326" spans="4:24">
      <c r="D326" s="61"/>
      <c r="G326" s="61"/>
      <c r="H326" s="63"/>
      <c r="J326" s="61"/>
      <c r="K326" s="63"/>
      <c r="M326" s="61"/>
      <c r="N326" s="63"/>
      <c r="O326" s="61"/>
      <c r="R326" s="61"/>
      <c r="S326" s="63"/>
      <c r="U326" s="61"/>
      <c r="V326" s="63"/>
      <c r="X326" s="61"/>
    </row>
    <row r="327" spans="4:24">
      <c r="D327" s="61"/>
      <c r="G327" s="61"/>
      <c r="H327" s="63"/>
      <c r="J327" s="61"/>
      <c r="K327" s="63"/>
      <c r="M327" s="61"/>
      <c r="N327" s="63"/>
      <c r="O327" s="61"/>
      <c r="R327" s="61"/>
      <c r="S327" s="63"/>
      <c r="U327" s="61"/>
      <c r="V327" s="63"/>
      <c r="X327" s="61"/>
    </row>
    <row r="328" spans="4:24">
      <c r="D328" s="61"/>
      <c r="G328" s="61"/>
      <c r="H328" s="63"/>
      <c r="J328" s="61"/>
      <c r="K328" s="63"/>
      <c r="M328" s="61"/>
      <c r="N328" s="63"/>
      <c r="O328" s="61"/>
      <c r="R328" s="61"/>
      <c r="S328" s="63"/>
      <c r="U328" s="61"/>
      <c r="V328" s="63"/>
      <c r="X328" s="61"/>
    </row>
    <row r="329" spans="4:24">
      <c r="D329" s="61"/>
      <c r="G329" s="61"/>
      <c r="H329" s="63"/>
      <c r="J329" s="61"/>
      <c r="K329" s="63"/>
      <c r="M329" s="61"/>
      <c r="N329" s="63"/>
      <c r="O329" s="61"/>
      <c r="R329" s="61"/>
      <c r="S329" s="63"/>
      <c r="U329" s="61"/>
      <c r="V329" s="63"/>
      <c r="X329" s="61"/>
    </row>
    <row r="330" spans="4:24">
      <c r="D330" s="61"/>
      <c r="G330" s="61"/>
      <c r="H330" s="63"/>
      <c r="J330" s="61"/>
      <c r="K330" s="63"/>
      <c r="M330" s="61"/>
      <c r="N330" s="63"/>
      <c r="O330" s="61"/>
      <c r="R330" s="61"/>
      <c r="S330" s="63"/>
      <c r="U330" s="61"/>
      <c r="V330" s="63"/>
      <c r="X330" s="61"/>
    </row>
    <row r="331" spans="4:24">
      <c r="D331" s="61"/>
      <c r="G331" s="61"/>
      <c r="H331" s="63"/>
      <c r="J331" s="61"/>
      <c r="K331" s="63"/>
      <c r="M331" s="61"/>
      <c r="N331" s="63"/>
      <c r="O331" s="61"/>
      <c r="R331" s="61"/>
      <c r="S331" s="63"/>
      <c r="U331" s="61"/>
      <c r="V331" s="63"/>
      <c r="X331" s="61"/>
    </row>
    <row r="332" spans="4:24">
      <c r="D332" s="61"/>
      <c r="G332" s="61"/>
      <c r="H332" s="63"/>
      <c r="J332" s="61"/>
      <c r="K332" s="63"/>
      <c r="M332" s="61"/>
      <c r="N332" s="63"/>
      <c r="O332" s="61"/>
      <c r="R332" s="61"/>
      <c r="S332" s="63"/>
      <c r="U332" s="61"/>
      <c r="V332" s="63"/>
      <c r="X332" s="61"/>
    </row>
    <row r="333" spans="4:24">
      <c r="D333" s="61"/>
      <c r="G333" s="61"/>
      <c r="H333" s="63"/>
      <c r="J333" s="61"/>
      <c r="K333" s="63"/>
      <c r="M333" s="61"/>
      <c r="N333" s="63"/>
      <c r="O333" s="61"/>
      <c r="R333" s="61"/>
      <c r="S333" s="63"/>
      <c r="U333" s="61"/>
      <c r="V333" s="63"/>
      <c r="X333" s="61"/>
    </row>
    <row r="334" spans="4:24">
      <c r="D334" s="61"/>
      <c r="G334" s="61"/>
      <c r="H334" s="63"/>
      <c r="J334" s="61"/>
      <c r="K334" s="63"/>
      <c r="M334" s="61"/>
      <c r="N334" s="63"/>
      <c r="O334" s="61"/>
      <c r="R334" s="61"/>
      <c r="S334" s="63"/>
      <c r="U334" s="61"/>
      <c r="V334" s="63"/>
      <c r="X334" s="61"/>
    </row>
    <row r="335" spans="4:24">
      <c r="D335" s="61"/>
      <c r="G335" s="61"/>
      <c r="H335" s="63"/>
      <c r="J335" s="61"/>
      <c r="K335" s="63"/>
      <c r="M335" s="61"/>
      <c r="N335" s="63"/>
      <c r="O335" s="61"/>
      <c r="R335" s="61"/>
      <c r="S335" s="63"/>
      <c r="U335" s="61"/>
      <c r="V335" s="63"/>
      <c r="X335" s="61"/>
    </row>
    <row r="336" spans="4:24">
      <c r="D336" s="61"/>
      <c r="G336" s="61"/>
      <c r="H336" s="63"/>
      <c r="J336" s="61"/>
      <c r="K336" s="63"/>
      <c r="M336" s="61"/>
      <c r="N336" s="63"/>
      <c r="O336" s="61"/>
      <c r="R336" s="61"/>
      <c r="S336" s="63"/>
      <c r="U336" s="61"/>
      <c r="V336" s="63"/>
      <c r="X336" s="61"/>
    </row>
    <row r="337" spans="4:24">
      <c r="D337" s="61"/>
      <c r="G337" s="61"/>
      <c r="H337" s="63"/>
      <c r="J337" s="61"/>
      <c r="K337" s="63"/>
      <c r="M337" s="61"/>
      <c r="N337" s="63"/>
      <c r="O337" s="61"/>
      <c r="R337" s="61"/>
      <c r="S337" s="63"/>
      <c r="U337" s="61"/>
      <c r="V337" s="63"/>
      <c r="X337" s="61"/>
    </row>
    <row r="338" spans="4:24">
      <c r="D338" s="61"/>
      <c r="G338" s="61"/>
      <c r="H338" s="63"/>
      <c r="J338" s="61"/>
      <c r="K338" s="63"/>
      <c r="M338" s="61"/>
      <c r="N338" s="63"/>
      <c r="O338" s="61"/>
      <c r="R338" s="61"/>
      <c r="S338" s="63"/>
      <c r="U338" s="61"/>
      <c r="V338" s="63"/>
      <c r="X338" s="61"/>
    </row>
    <row r="339" spans="4:24">
      <c r="D339" s="61"/>
      <c r="G339" s="61"/>
      <c r="H339" s="63"/>
      <c r="J339" s="61"/>
      <c r="K339" s="63"/>
      <c r="M339" s="61"/>
      <c r="N339" s="63"/>
      <c r="O339" s="61"/>
      <c r="R339" s="61"/>
      <c r="S339" s="63"/>
      <c r="U339" s="61"/>
      <c r="V339" s="63"/>
      <c r="X339" s="61"/>
    </row>
    <row r="340" spans="4:24">
      <c r="D340" s="61"/>
      <c r="G340" s="61"/>
      <c r="H340" s="63"/>
      <c r="J340" s="61"/>
      <c r="K340" s="63"/>
      <c r="M340" s="61"/>
      <c r="N340" s="63"/>
      <c r="O340" s="61"/>
      <c r="R340" s="61"/>
      <c r="S340" s="63"/>
      <c r="U340" s="61"/>
      <c r="V340" s="63"/>
      <c r="X340" s="61"/>
    </row>
    <row r="341" spans="4:24">
      <c r="D341" s="61"/>
      <c r="G341" s="61"/>
      <c r="H341" s="63"/>
      <c r="J341" s="61"/>
      <c r="K341" s="63"/>
      <c r="M341" s="61"/>
      <c r="N341" s="63"/>
      <c r="O341" s="61"/>
      <c r="R341" s="61"/>
      <c r="S341" s="63"/>
      <c r="U341" s="61"/>
      <c r="V341" s="63"/>
      <c r="X341" s="61"/>
    </row>
    <row r="342" spans="4:24">
      <c r="D342" s="61"/>
      <c r="G342" s="61"/>
      <c r="H342" s="63"/>
      <c r="J342" s="61"/>
      <c r="K342" s="63"/>
      <c r="M342" s="61"/>
      <c r="N342" s="63"/>
      <c r="O342" s="61"/>
      <c r="R342" s="61"/>
      <c r="S342" s="63"/>
      <c r="U342" s="61"/>
      <c r="V342" s="63"/>
      <c r="X342" s="61"/>
    </row>
    <row r="343" spans="4:24">
      <c r="D343" s="61"/>
      <c r="G343" s="61"/>
      <c r="H343" s="63"/>
      <c r="J343" s="61"/>
      <c r="K343" s="63"/>
      <c r="M343" s="61"/>
      <c r="N343" s="63"/>
      <c r="O343" s="61"/>
      <c r="R343" s="61"/>
      <c r="S343" s="63"/>
      <c r="U343" s="61"/>
      <c r="V343" s="63"/>
      <c r="X343" s="61"/>
    </row>
    <row r="344" spans="4:24">
      <c r="D344" s="61"/>
      <c r="G344" s="61"/>
      <c r="H344" s="63"/>
      <c r="J344" s="61"/>
      <c r="K344" s="63"/>
      <c r="M344" s="61"/>
      <c r="N344" s="63"/>
      <c r="O344" s="61"/>
      <c r="R344" s="61"/>
      <c r="S344" s="63"/>
      <c r="U344" s="61"/>
      <c r="V344" s="63"/>
      <c r="X344" s="61"/>
    </row>
    <row r="345" spans="4:24">
      <c r="D345" s="61"/>
      <c r="G345" s="61"/>
      <c r="H345" s="63"/>
      <c r="J345" s="61"/>
      <c r="K345" s="63"/>
      <c r="M345" s="61"/>
      <c r="N345" s="63"/>
      <c r="O345" s="61"/>
      <c r="R345" s="61"/>
      <c r="S345" s="63"/>
      <c r="U345" s="61"/>
      <c r="V345" s="63"/>
      <c r="X345" s="61"/>
    </row>
    <row r="346" spans="4:24">
      <c r="D346" s="61"/>
      <c r="G346" s="61"/>
      <c r="H346" s="63"/>
      <c r="J346" s="61"/>
      <c r="K346" s="63"/>
      <c r="M346" s="61"/>
      <c r="N346" s="63"/>
      <c r="O346" s="61"/>
      <c r="R346" s="61"/>
      <c r="S346" s="63"/>
      <c r="U346" s="61"/>
      <c r="V346" s="63"/>
      <c r="X346" s="61"/>
    </row>
    <row r="347" spans="4:24">
      <c r="D347" s="61"/>
      <c r="G347" s="61"/>
      <c r="H347" s="63"/>
      <c r="J347" s="61"/>
      <c r="K347" s="63"/>
      <c r="M347" s="61"/>
      <c r="N347" s="63"/>
      <c r="O347" s="61"/>
      <c r="R347" s="61"/>
      <c r="S347" s="63"/>
      <c r="U347" s="61"/>
      <c r="V347" s="63"/>
      <c r="X347" s="61"/>
    </row>
    <row r="348" spans="4:24">
      <c r="D348" s="61"/>
      <c r="G348" s="61"/>
      <c r="H348" s="63"/>
      <c r="J348" s="61"/>
      <c r="K348" s="63"/>
      <c r="M348" s="61"/>
      <c r="N348" s="63"/>
      <c r="O348" s="61"/>
      <c r="R348" s="61"/>
      <c r="S348" s="63"/>
      <c r="U348" s="61"/>
      <c r="V348" s="63"/>
      <c r="X348" s="61"/>
    </row>
    <row r="349" spans="4:24">
      <c r="D349" s="61"/>
      <c r="G349" s="61"/>
      <c r="H349" s="63"/>
      <c r="J349" s="61"/>
      <c r="K349" s="63"/>
      <c r="M349" s="61"/>
      <c r="N349" s="63"/>
      <c r="O349" s="61"/>
      <c r="R349" s="61"/>
      <c r="S349" s="63"/>
      <c r="U349" s="61"/>
      <c r="V349" s="63"/>
      <c r="X349" s="61"/>
    </row>
    <row r="350" spans="4:24">
      <c r="D350" s="61"/>
      <c r="G350" s="61"/>
      <c r="H350" s="63"/>
      <c r="J350" s="61"/>
      <c r="K350" s="63"/>
      <c r="M350" s="61"/>
      <c r="N350" s="63"/>
      <c r="O350" s="61"/>
      <c r="R350" s="61"/>
      <c r="S350" s="63"/>
      <c r="U350" s="61"/>
      <c r="V350" s="63"/>
      <c r="X350" s="61"/>
    </row>
    <row r="351" spans="4:24">
      <c r="D351" s="61"/>
      <c r="G351" s="61"/>
      <c r="H351" s="63"/>
      <c r="J351" s="61"/>
      <c r="K351" s="63"/>
      <c r="M351" s="61"/>
      <c r="N351" s="63"/>
      <c r="O351" s="61"/>
      <c r="R351" s="61"/>
      <c r="S351" s="63"/>
      <c r="U351" s="61"/>
      <c r="V351" s="63"/>
      <c r="X351" s="61"/>
    </row>
    <row r="352" spans="4:24">
      <c r="D352" s="61"/>
      <c r="G352" s="61"/>
      <c r="H352" s="63"/>
      <c r="J352" s="61"/>
      <c r="K352" s="63"/>
      <c r="M352" s="61"/>
      <c r="N352" s="63"/>
      <c r="O352" s="61"/>
      <c r="R352" s="61"/>
      <c r="S352" s="63"/>
      <c r="U352" s="61"/>
      <c r="V352" s="63"/>
      <c r="X352" s="61"/>
    </row>
    <row r="353" spans="4:24">
      <c r="D353" s="61"/>
      <c r="G353" s="61"/>
      <c r="H353" s="63"/>
      <c r="J353" s="61"/>
      <c r="K353" s="63"/>
      <c r="M353" s="61"/>
      <c r="N353" s="63"/>
      <c r="O353" s="61"/>
      <c r="R353" s="61"/>
      <c r="S353" s="63"/>
      <c r="U353" s="61"/>
      <c r="V353" s="63"/>
      <c r="X353" s="61"/>
    </row>
    <row r="354" spans="4:24">
      <c r="D354" s="61"/>
      <c r="G354" s="61"/>
      <c r="H354" s="63"/>
      <c r="J354" s="61"/>
      <c r="K354" s="63"/>
      <c r="M354" s="61"/>
      <c r="N354" s="63"/>
      <c r="O354" s="61"/>
      <c r="R354" s="61"/>
      <c r="S354" s="63"/>
      <c r="U354" s="61"/>
      <c r="V354" s="63"/>
      <c r="X354" s="61"/>
    </row>
    <row r="355" spans="4:24">
      <c r="D355" s="61"/>
      <c r="G355" s="61"/>
      <c r="H355" s="63"/>
      <c r="J355" s="61"/>
      <c r="K355" s="63"/>
      <c r="M355" s="61"/>
      <c r="N355" s="63"/>
      <c r="O355" s="61"/>
      <c r="R355" s="61"/>
      <c r="S355" s="63"/>
      <c r="U355" s="61"/>
      <c r="V355" s="63"/>
      <c r="X355" s="61"/>
    </row>
    <row r="356" spans="4:24">
      <c r="D356" s="61"/>
      <c r="G356" s="61"/>
      <c r="H356" s="63"/>
      <c r="J356" s="61"/>
      <c r="K356" s="63"/>
      <c r="M356" s="61"/>
      <c r="N356" s="63"/>
      <c r="O356" s="61"/>
      <c r="R356" s="61"/>
      <c r="S356" s="63"/>
      <c r="U356" s="61"/>
      <c r="V356" s="63"/>
      <c r="X356" s="61"/>
    </row>
    <row r="357" spans="4:24">
      <c r="D357" s="61"/>
      <c r="G357" s="61"/>
      <c r="H357" s="63"/>
      <c r="J357" s="61"/>
      <c r="K357" s="63"/>
      <c r="M357" s="61"/>
      <c r="N357" s="63"/>
      <c r="O357" s="61"/>
      <c r="R357" s="61"/>
      <c r="S357" s="63"/>
      <c r="U357" s="61"/>
      <c r="V357" s="63"/>
      <c r="X357" s="61"/>
    </row>
    <row r="358" spans="4:24">
      <c r="D358" s="61"/>
      <c r="G358" s="61"/>
      <c r="H358" s="63"/>
      <c r="J358" s="61"/>
      <c r="K358" s="63"/>
      <c r="M358" s="61"/>
      <c r="N358" s="63"/>
      <c r="O358" s="61"/>
      <c r="R358" s="61"/>
      <c r="S358" s="63"/>
      <c r="U358" s="61"/>
      <c r="V358" s="63"/>
      <c r="X358" s="61"/>
    </row>
    <row r="359" spans="4:24">
      <c r="D359" s="61"/>
      <c r="G359" s="61"/>
      <c r="H359" s="63"/>
      <c r="J359" s="61"/>
      <c r="K359" s="63"/>
      <c r="M359" s="61"/>
      <c r="N359" s="63"/>
      <c r="O359" s="61"/>
      <c r="R359" s="61"/>
      <c r="S359" s="63"/>
      <c r="U359" s="61"/>
      <c r="V359" s="63"/>
      <c r="X359" s="61"/>
    </row>
    <row r="360" spans="4:24">
      <c r="D360" s="61"/>
      <c r="G360" s="61"/>
      <c r="H360" s="63"/>
      <c r="J360" s="61"/>
      <c r="K360" s="63"/>
      <c r="M360" s="61"/>
      <c r="N360" s="63"/>
      <c r="O360" s="61"/>
      <c r="R360" s="61"/>
      <c r="S360" s="63"/>
      <c r="U360" s="61"/>
      <c r="V360" s="63"/>
      <c r="X360" s="61"/>
    </row>
    <row r="361" spans="4:24">
      <c r="D361" s="61"/>
      <c r="G361" s="61"/>
      <c r="H361" s="63"/>
      <c r="J361" s="61"/>
      <c r="K361" s="63"/>
      <c r="M361" s="61"/>
      <c r="N361" s="63"/>
      <c r="O361" s="61"/>
      <c r="R361" s="61"/>
      <c r="S361" s="63"/>
      <c r="U361" s="61"/>
      <c r="V361" s="63"/>
      <c r="X361" s="61"/>
    </row>
    <row r="362" spans="4:24">
      <c r="D362" s="61"/>
      <c r="G362" s="61"/>
      <c r="H362" s="63"/>
      <c r="J362" s="61"/>
      <c r="K362" s="63"/>
      <c r="M362" s="61"/>
      <c r="N362" s="63"/>
      <c r="O362" s="61"/>
      <c r="R362" s="61"/>
      <c r="S362" s="63"/>
      <c r="U362" s="61"/>
      <c r="V362" s="63"/>
      <c r="X362" s="61"/>
    </row>
    <row r="363" spans="4:24">
      <c r="D363" s="61"/>
      <c r="G363" s="61"/>
      <c r="H363" s="63"/>
      <c r="J363" s="61"/>
      <c r="K363" s="63"/>
      <c r="M363" s="61"/>
      <c r="N363" s="63"/>
      <c r="O363" s="61"/>
      <c r="R363" s="61"/>
      <c r="S363" s="63"/>
      <c r="U363" s="61"/>
      <c r="V363" s="63"/>
      <c r="X363" s="61"/>
    </row>
    <row r="364" spans="4:24">
      <c r="D364" s="61"/>
      <c r="G364" s="61"/>
      <c r="H364" s="63"/>
      <c r="J364" s="61"/>
      <c r="K364" s="63"/>
      <c r="M364" s="61"/>
      <c r="N364" s="63"/>
      <c r="O364" s="61"/>
      <c r="R364" s="61"/>
      <c r="S364" s="63"/>
      <c r="U364" s="61"/>
      <c r="V364" s="63"/>
      <c r="X364" s="61"/>
    </row>
    <row r="365" spans="4:24">
      <c r="D365" s="61"/>
      <c r="G365" s="61"/>
      <c r="H365" s="63"/>
      <c r="J365" s="61"/>
      <c r="K365" s="63"/>
      <c r="M365" s="61"/>
      <c r="N365" s="63"/>
      <c r="O365" s="61"/>
      <c r="R365" s="61"/>
      <c r="S365" s="63"/>
      <c r="U365" s="61"/>
      <c r="V365" s="63"/>
      <c r="X365" s="61"/>
    </row>
    <row r="366" spans="4:24">
      <c r="D366" s="61"/>
      <c r="G366" s="61"/>
      <c r="H366" s="63"/>
      <c r="J366" s="61"/>
      <c r="K366" s="63"/>
      <c r="M366" s="61"/>
      <c r="N366" s="63"/>
      <c r="O366" s="61"/>
      <c r="R366" s="61"/>
      <c r="S366" s="63"/>
      <c r="U366" s="61"/>
      <c r="V366" s="63"/>
      <c r="X366" s="61"/>
    </row>
    <row r="367" spans="4:24">
      <c r="D367" s="61"/>
      <c r="G367" s="61"/>
      <c r="H367" s="63"/>
      <c r="J367" s="61"/>
      <c r="K367" s="63"/>
      <c r="M367" s="61"/>
      <c r="N367" s="63"/>
      <c r="O367" s="61"/>
      <c r="R367" s="61"/>
      <c r="S367" s="63"/>
      <c r="U367" s="61"/>
      <c r="V367" s="63"/>
      <c r="X367" s="61"/>
    </row>
    <row r="368" spans="4:24">
      <c r="D368" s="61"/>
      <c r="G368" s="61"/>
      <c r="H368" s="63"/>
      <c r="J368" s="61"/>
      <c r="K368" s="63"/>
      <c r="M368" s="61"/>
      <c r="N368" s="63"/>
      <c r="O368" s="61"/>
      <c r="R368" s="61"/>
      <c r="S368" s="63"/>
      <c r="U368" s="61"/>
      <c r="V368" s="63"/>
      <c r="X368" s="61"/>
    </row>
    <row r="369" spans="4:24">
      <c r="D369" s="61"/>
      <c r="G369" s="61"/>
      <c r="H369" s="63"/>
      <c r="J369" s="61"/>
      <c r="K369" s="63"/>
      <c r="M369" s="61"/>
      <c r="N369" s="63"/>
      <c r="O369" s="61"/>
      <c r="R369" s="61"/>
      <c r="S369" s="63"/>
      <c r="U369" s="61"/>
      <c r="V369" s="63"/>
      <c r="X369" s="61"/>
    </row>
    <row r="370" spans="4:24">
      <c r="D370" s="61"/>
      <c r="G370" s="61"/>
      <c r="H370" s="63"/>
      <c r="J370" s="61"/>
      <c r="K370" s="63"/>
      <c r="M370" s="61"/>
      <c r="N370" s="63"/>
      <c r="O370" s="61"/>
      <c r="R370" s="61"/>
      <c r="S370" s="63"/>
      <c r="U370" s="61"/>
      <c r="V370" s="63"/>
      <c r="X370" s="61"/>
    </row>
    <row r="371" spans="4:24">
      <c r="D371" s="61"/>
      <c r="G371" s="61"/>
      <c r="H371" s="63"/>
      <c r="J371" s="61"/>
      <c r="K371" s="63"/>
      <c r="M371" s="61"/>
      <c r="N371" s="63"/>
      <c r="O371" s="61"/>
      <c r="R371" s="61"/>
      <c r="S371" s="63"/>
      <c r="U371" s="61"/>
      <c r="V371" s="63"/>
      <c r="X371" s="61"/>
    </row>
    <row r="372" spans="4:24">
      <c r="D372" s="61"/>
      <c r="G372" s="61"/>
      <c r="H372" s="63"/>
      <c r="J372" s="61"/>
      <c r="K372" s="63"/>
      <c r="M372" s="61"/>
      <c r="N372" s="63"/>
      <c r="O372" s="61"/>
      <c r="R372" s="61"/>
      <c r="S372" s="63"/>
      <c r="U372" s="61"/>
      <c r="V372" s="63"/>
      <c r="X372" s="61"/>
    </row>
    <row r="373" spans="4:24">
      <c r="D373" s="61"/>
      <c r="G373" s="61"/>
      <c r="H373" s="63"/>
      <c r="J373" s="61"/>
      <c r="K373" s="63"/>
      <c r="M373" s="61"/>
      <c r="N373" s="63"/>
      <c r="O373" s="61"/>
      <c r="R373" s="61"/>
      <c r="S373" s="63"/>
      <c r="U373" s="61"/>
      <c r="V373" s="63"/>
      <c r="X373" s="61"/>
    </row>
    <row r="374" spans="4:24">
      <c r="D374" s="61"/>
      <c r="G374" s="61"/>
      <c r="H374" s="63"/>
      <c r="J374" s="61"/>
      <c r="K374" s="63"/>
      <c r="M374" s="61"/>
      <c r="N374" s="63"/>
      <c r="O374" s="61"/>
      <c r="R374" s="61"/>
      <c r="S374" s="63"/>
      <c r="U374" s="61"/>
      <c r="V374" s="63"/>
      <c r="X374" s="61"/>
    </row>
    <row r="375" spans="4:24">
      <c r="D375" s="61"/>
      <c r="G375" s="61"/>
      <c r="H375" s="63"/>
      <c r="J375" s="61"/>
      <c r="K375" s="63"/>
      <c r="M375" s="61"/>
      <c r="N375" s="63"/>
      <c r="O375" s="61"/>
      <c r="R375" s="61"/>
      <c r="S375" s="63"/>
      <c r="U375" s="61"/>
      <c r="V375" s="63"/>
      <c r="X375" s="61"/>
    </row>
    <row r="376" spans="4:24">
      <c r="D376" s="61"/>
      <c r="G376" s="61"/>
      <c r="H376" s="63"/>
      <c r="J376" s="61"/>
      <c r="K376" s="63"/>
      <c r="M376" s="61"/>
      <c r="N376" s="63"/>
      <c r="O376" s="61"/>
      <c r="R376" s="61"/>
      <c r="S376" s="63"/>
      <c r="U376" s="61"/>
      <c r="V376" s="63"/>
      <c r="X376" s="61"/>
    </row>
    <row r="377" spans="4:24">
      <c r="D377" s="61"/>
      <c r="G377" s="61"/>
      <c r="H377" s="63"/>
      <c r="J377" s="61"/>
      <c r="K377" s="63"/>
      <c r="M377" s="61"/>
      <c r="N377" s="63"/>
      <c r="O377" s="61"/>
      <c r="R377" s="61"/>
      <c r="S377" s="63"/>
      <c r="U377" s="61"/>
      <c r="V377" s="63"/>
      <c r="X377" s="61"/>
    </row>
    <row r="378" spans="4:24">
      <c r="D378" s="61"/>
      <c r="G378" s="61"/>
      <c r="H378" s="63"/>
      <c r="J378" s="61"/>
      <c r="K378" s="63"/>
      <c r="M378" s="61"/>
      <c r="N378" s="63"/>
      <c r="O378" s="61"/>
      <c r="R378" s="61"/>
      <c r="S378" s="63"/>
      <c r="U378" s="61"/>
      <c r="V378" s="63"/>
      <c r="X378" s="61"/>
    </row>
    <row r="379" spans="4:24">
      <c r="D379" s="61"/>
      <c r="G379" s="61"/>
      <c r="H379" s="63"/>
      <c r="J379" s="61"/>
      <c r="K379" s="63"/>
      <c r="M379" s="61"/>
      <c r="N379" s="63"/>
      <c r="O379" s="61"/>
      <c r="R379" s="61"/>
      <c r="S379" s="63"/>
      <c r="U379" s="61"/>
      <c r="V379" s="63"/>
      <c r="X379" s="61"/>
    </row>
    <row r="380" spans="4:24">
      <c r="D380" s="61"/>
      <c r="G380" s="61"/>
      <c r="H380" s="63"/>
      <c r="J380" s="61"/>
      <c r="K380" s="63"/>
      <c r="M380" s="61"/>
      <c r="N380" s="63"/>
      <c r="O380" s="61"/>
      <c r="R380" s="61"/>
      <c r="S380" s="63"/>
      <c r="U380" s="61"/>
      <c r="V380" s="63"/>
      <c r="X380" s="61"/>
    </row>
    <row r="381" spans="4:24">
      <c r="D381" s="61"/>
      <c r="G381" s="61"/>
      <c r="H381" s="63"/>
      <c r="J381" s="61"/>
      <c r="K381" s="63"/>
      <c r="M381" s="61"/>
      <c r="N381" s="63"/>
      <c r="O381" s="61"/>
      <c r="R381" s="61"/>
      <c r="S381" s="63"/>
      <c r="U381" s="61"/>
      <c r="V381" s="63"/>
      <c r="X381" s="61"/>
    </row>
    <row r="382" spans="4:24">
      <c r="D382" s="61"/>
      <c r="G382" s="61"/>
      <c r="H382" s="63"/>
      <c r="J382" s="61"/>
      <c r="K382" s="63"/>
      <c r="M382" s="61"/>
      <c r="N382" s="63"/>
      <c r="O382" s="61"/>
      <c r="R382" s="61"/>
      <c r="S382" s="63"/>
      <c r="U382" s="61"/>
      <c r="V382" s="63"/>
      <c r="X382" s="61"/>
    </row>
    <row r="383" spans="4:24">
      <c r="D383" s="61"/>
      <c r="G383" s="61"/>
      <c r="H383" s="63"/>
      <c r="J383" s="61"/>
      <c r="K383" s="63"/>
      <c r="M383" s="61"/>
      <c r="N383" s="63"/>
      <c r="O383" s="61"/>
      <c r="R383" s="61"/>
      <c r="S383" s="63"/>
      <c r="U383" s="61"/>
      <c r="V383" s="63"/>
      <c r="X383" s="61"/>
    </row>
    <row r="384" spans="4:24">
      <c r="D384" s="61"/>
      <c r="G384" s="61"/>
      <c r="H384" s="63"/>
      <c r="J384" s="61"/>
      <c r="K384" s="63"/>
      <c r="M384" s="61"/>
      <c r="N384" s="63"/>
      <c r="O384" s="61"/>
      <c r="R384" s="61"/>
      <c r="S384" s="63"/>
      <c r="U384" s="61"/>
      <c r="V384" s="63"/>
      <c r="X384" s="61"/>
    </row>
    <row r="385" spans="4:24">
      <c r="D385" s="61"/>
      <c r="G385" s="61"/>
      <c r="H385" s="63"/>
      <c r="J385" s="61"/>
      <c r="K385" s="63"/>
      <c r="M385" s="61"/>
      <c r="N385" s="63"/>
      <c r="O385" s="61"/>
      <c r="R385" s="61"/>
      <c r="S385" s="63"/>
      <c r="U385" s="61"/>
      <c r="V385" s="63"/>
      <c r="X385" s="61"/>
    </row>
    <row r="386" spans="4:24">
      <c r="D386" s="61"/>
      <c r="G386" s="61"/>
      <c r="H386" s="63"/>
      <c r="J386" s="61"/>
      <c r="K386" s="63"/>
      <c r="M386" s="61"/>
      <c r="N386" s="63"/>
      <c r="O386" s="61"/>
      <c r="R386" s="61"/>
      <c r="S386" s="63"/>
      <c r="U386" s="61"/>
      <c r="V386" s="63"/>
      <c r="X386" s="61"/>
    </row>
    <row r="387" spans="4:24">
      <c r="D387" s="61"/>
      <c r="G387" s="61"/>
      <c r="H387" s="63"/>
      <c r="J387" s="61"/>
      <c r="K387" s="63"/>
      <c r="M387" s="61"/>
      <c r="N387" s="63"/>
      <c r="O387" s="61"/>
      <c r="R387" s="61"/>
      <c r="S387" s="63"/>
      <c r="U387" s="61"/>
      <c r="V387" s="63"/>
      <c r="X387" s="61"/>
    </row>
    <row r="388" spans="4:24">
      <c r="D388" s="61"/>
      <c r="G388" s="61"/>
      <c r="H388" s="63"/>
      <c r="J388" s="61"/>
      <c r="K388" s="63"/>
      <c r="M388" s="61"/>
      <c r="N388" s="63"/>
      <c r="O388" s="61"/>
      <c r="R388" s="61"/>
      <c r="S388" s="63"/>
      <c r="U388" s="61"/>
      <c r="V388" s="63"/>
      <c r="X388" s="61"/>
    </row>
    <row r="389" spans="4:24">
      <c r="D389" s="61"/>
      <c r="G389" s="61"/>
      <c r="H389" s="63"/>
      <c r="J389" s="61"/>
      <c r="K389" s="63"/>
      <c r="M389" s="61"/>
      <c r="N389" s="63"/>
      <c r="O389" s="61"/>
      <c r="R389" s="61"/>
      <c r="S389" s="63"/>
      <c r="U389" s="61"/>
      <c r="V389" s="63"/>
      <c r="X389" s="61"/>
    </row>
    <row r="390" spans="4:24">
      <c r="D390" s="61"/>
      <c r="G390" s="61"/>
      <c r="H390" s="63"/>
      <c r="J390" s="61"/>
      <c r="K390" s="63"/>
      <c r="M390" s="61"/>
      <c r="N390" s="63"/>
      <c r="O390" s="61"/>
      <c r="R390" s="61"/>
      <c r="S390" s="63"/>
      <c r="U390" s="61"/>
      <c r="V390" s="63"/>
      <c r="X390" s="61"/>
    </row>
    <row r="391" spans="4:24">
      <c r="D391" s="61"/>
      <c r="G391" s="61"/>
      <c r="H391" s="63"/>
      <c r="J391" s="61"/>
      <c r="K391" s="63"/>
      <c r="M391" s="61"/>
      <c r="N391" s="63"/>
      <c r="O391" s="61"/>
      <c r="R391" s="61"/>
      <c r="S391" s="63"/>
      <c r="U391" s="61"/>
      <c r="V391" s="63"/>
      <c r="X391" s="61"/>
    </row>
    <row r="392" spans="4:24">
      <c r="D392" s="61"/>
      <c r="G392" s="61"/>
      <c r="H392" s="63"/>
      <c r="J392" s="61"/>
      <c r="K392" s="63"/>
      <c r="M392" s="61"/>
      <c r="N392" s="63"/>
      <c r="O392" s="61"/>
      <c r="R392" s="61"/>
      <c r="S392" s="63"/>
      <c r="U392" s="61"/>
      <c r="V392" s="63"/>
      <c r="X392" s="61"/>
    </row>
    <row r="393" spans="4:24">
      <c r="D393" s="61"/>
      <c r="G393" s="61"/>
      <c r="H393" s="63"/>
      <c r="J393" s="61"/>
      <c r="K393" s="63"/>
      <c r="M393" s="61"/>
      <c r="N393" s="63"/>
      <c r="O393" s="61"/>
      <c r="R393" s="61"/>
      <c r="S393" s="63"/>
      <c r="U393" s="61"/>
      <c r="V393" s="63"/>
      <c r="X393" s="61"/>
    </row>
    <row r="394" spans="4:24">
      <c r="D394" s="61"/>
      <c r="G394" s="61"/>
      <c r="H394" s="63"/>
      <c r="J394" s="61"/>
      <c r="K394" s="63"/>
      <c r="M394" s="61"/>
      <c r="N394" s="63"/>
      <c r="O394" s="61"/>
      <c r="R394" s="61"/>
      <c r="S394" s="63"/>
      <c r="U394" s="61"/>
      <c r="V394" s="63"/>
      <c r="X394" s="61"/>
    </row>
    <row r="395" spans="4:24">
      <c r="D395" s="61"/>
      <c r="G395" s="61"/>
      <c r="H395" s="63"/>
      <c r="J395" s="61"/>
      <c r="K395" s="63"/>
      <c r="M395" s="61"/>
      <c r="N395" s="63"/>
      <c r="O395" s="61"/>
      <c r="R395" s="61"/>
      <c r="S395" s="63"/>
      <c r="U395" s="61"/>
      <c r="V395" s="63"/>
      <c r="X395" s="61"/>
    </row>
    <row r="396" spans="4:24">
      <c r="D396" s="61"/>
      <c r="G396" s="61"/>
      <c r="H396" s="63"/>
      <c r="J396" s="61"/>
      <c r="K396" s="63"/>
      <c r="M396" s="61"/>
      <c r="N396" s="63"/>
      <c r="O396" s="61"/>
      <c r="R396" s="61"/>
      <c r="S396" s="63"/>
      <c r="U396" s="61"/>
      <c r="V396" s="63"/>
      <c r="X396" s="61"/>
    </row>
    <row r="397" spans="4:24">
      <c r="D397" s="61"/>
      <c r="G397" s="61"/>
      <c r="H397" s="63"/>
      <c r="J397" s="61"/>
      <c r="K397" s="63"/>
      <c r="M397" s="61"/>
      <c r="N397" s="63"/>
      <c r="O397" s="61"/>
      <c r="R397" s="61"/>
      <c r="S397" s="63"/>
      <c r="U397" s="61"/>
      <c r="V397" s="63"/>
      <c r="X397" s="61"/>
    </row>
    <row r="398" spans="4:24">
      <c r="D398" s="61"/>
      <c r="G398" s="61"/>
      <c r="H398" s="63"/>
      <c r="J398" s="61"/>
      <c r="K398" s="63"/>
      <c r="M398" s="61"/>
      <c r="N398" s="63"/>
      <c r="O398" s="61"/>
      <c r="R398" s="61"/>
      <c r="S398" s="63"/>
      <c r="U398" s="61"/>
      <c r="V398" s="63"/>
      <c r="X398" s="61"/>
    </row>
    <row r="399" spans="4:24">
      <c r="D399" s="61"/>
      <c r="G399" s="61"/>
      <c r="H399" s="63"/>
      <c r="J399" s="61"/>
      <c r="K399" s="63"/>
      <c r="M399" s="61"/>
      <c r="N399" s="63"/>
      <c r="O399" s="61"/>
      <c r="R399" s="61"/>
      <c r="S399" s="63"/>
      <c r="U399" s="61"/>
      <c r="V399" s="63"/>
      <c r="X399" s="61"/>
    </row>
    <row r="400" spans="4:24">
      <c r="D400" s="61"/>
      <c r="G400" s="61"/>
      <c r="H400" s="63"/>
      <c r="J400" s="61"/>
      <c r="K400" s="63"/>
      <c r="M400" s="61"/>
      <c r="N400" s="63"/>
      <c r="O400" s="61"/>
      <c r="R400" s="61"/>
      <c r="S400" s="63"/>
      <c r="U400" s="61"/>
      <c r="V400" s="63"/>
      <c r="X400" s="61"/>
    </row>
    <row r="401" spans="4:24">
      <c r="D401" s="61"/>
      <c r="G401" s="61"/>
      <c r="H401" s="63"/>
      <c r="J401" s="61"/>
      <c r="K401" s="63"/>
      <c r="M401" s="61"/>
      <c r="N401" s="63"/>
      <c r="O401" s="61"/>
      <c r="R401" s="61"/>
      <c r="S401" s="63"/>
      <c r="U401" s="61"/>
      <c r="V401" s="63"/>
      <c r="X401" s="61"/>
    </row>
    <row r="402" spans="4:24">
      <c r="D402" s="61"/>
      <c r="G402" s="61"/>
      <c r="H402" s="63"/>
      <c r="J402" s="61"/>
      <c r="K402" s="63"/>
      <c r="M402" s="61"/>
      <c r="N402" s="63"/>
      <c r="O402" s="61"/>
      <c r="R402" s="61"/>
      <c r="S402" s="63"/>
      <c r="U402" s="61"/>
      <c r="V402" s="63"/>
      <c r="X402" s="61"/>
    </row>
    <row r="403" spans="4:24">
      <c r="D403" s="61"/>
      <c r="G403" s="61"/>
      <c r="H403" s="63"/>
      <c r="J403" s="61"/>
      <c r="K403" s="63"/>
      <c r="M403" s="61"/>
      <c r="N403" s="63"/>
      <c r="O403" s="61"/>
      <c r="R403" s="61"/>
      <c r="S403" s="63"/>
      <c r="U403" s="61"/>
      <c r="V403" s="63"/>
      <c r="X403" s="61"/>
    </row>
    <row r="404" spans="4:24">
      <c r="D404" s="61"/>
      <c r="G404" s="61"/>
      <c r="H404" s="63"/>
      <c r="J404" s="61"/>
      <c r="K404" s="63"/>
      <c r="M404" s="61"/>
      <c r="N404" s="63"/>
      <c r="O404" s="61"/>
      <c r="R404" s="61"/>
      <c r="S404" s="63"/>
      <c r="U404" s="61"/>
      <c r="V404" s="63"/>
      <c r="X404" s="61"/>
    </row>
    <row r="405" spans="4:24">
      <c r="D405" s="61"/>
      <c r="G405" s="61"/>
      <c r="H405" s="63"/>
      <c r="J405" s="61"/>
      <c r="K405" s="63"/>
      <c r="M405" s="61"/>
      <c r="N405" s="63"/>
      <c r="O405" s="61"/>
      <c r="R405" s="61"/>
      <c r="S405" s="63"/>
      <c r="U405" s="61"/>
      <c r="V405" s="63"/>
      <c r="X405" s="61"/>
    </row>
    <row r="406" spans="4:24">
      <c r="D406" s="61"/>
      <c r="G406" s="61"/>
      <c r="H406" s="63"/>
      <c r="J406" s="61"/>
      <c r="K406" s="63"/>
      <c r="M406" s="61"/>
      <c r="N406" s="63"/>
      <c r="O406" s="61"/>
      <c r="R406" s="61"/>
      <c r="S406" s="63"/>
      <c r="U406" s="61"/>
      <c r="V406" s="63"/>
      <c r="X406" s="61"/>
    </row>
    <row r="407" spans="4:24">
      <c r="D407" s="61"/>
      <c r="G407" s="61"/>
      <c r="H407" s="63"/>
      <c r="J407" s="61"/>
      <c r="K407" s="63"/>
      <c r="M407" s="61"/>
      <c r="N407" s="63"/>
      <c r="O407" s="61"/>
      <c r="R407" s="61"/>
      <c r="S407" s="63"/>
      <c r="U407" s="61"/>
      <c r="V407" s="63"/>
      <c r="X407" s="61"/>
    </row>
    <row r="408" spans="4:24">
      <c r="D408" s="61"/>
      <c r="G408" s="61"/>
      <c r="H408" s="63"/>
      <c r="J408" s="61"/>
      <c r="K408" s="63"/>
      <c r="M408" s="61"/>
      <c r="N408" s="63"/>
      <c r="O408" s="61"/>
      <c r="R408" s="61"/>
      <c r="S408" s="63"/>
      <c r="U408" s="61"/>
      <c r="V408" s="63"/>
      <c r="X408" s="61"/>
    </row>
    <row r="409" spans="4:24">
      <c r="D409" s="61"/>
      <c r="G409" s="61"/>
      <c r="H409" s="63"/>
      <c r="J409" s="61"/>
      <c r="K409" s="63"/>
      <c r="M409" s="61"/>
      <c r="N409" s="63"/>
      <c r="O409" s="61"/>
      <c r="R409" s="61"/>
      <c r="S409" s="63"/>
      <c r="U409" s="61"/>
      <c r="V409" s="63"/>
      <c r="X409" s="61"/>
    </row>
    <row r="410" spans="4:24">
      <c r="D410" s="61"/>
      <c r="G410" s="61"/>
      <c r="H410" s="63"/>
      <c r="J410" s="61"/>
      <c r="K410" s="63"/>
      <c r="M410" s="61"/>
      <c r="N410" s="63"/>
      <c r="O410" s="61"/>
      <c r="R410" s="61"/>
      <c r="S410" s="63"/>
      <c r="U410" s="61"/>
      <c r="V410" s="63"/>
      <c r="X410" s="61"/>
    </row>
    <row r="411" spans="4:24">
      <c r="D411" s="61"/>
      <c r="G411" s="61"/>
      <c r="H411" s="63"/>
      <c r="J411" s="61"/>
      <c r="K411" s="63"/>
      <c r="M411" s="61"/>
      <c r="N411" s="63"/>
      <c r="O411" s="61"/>
      <c r="R411" s="61"/>
      <c r="S411" s="63"/>
      <c r="U411" s="61"/>
      <c r="V411" s="63"/>
      <c r="X411" s="61"/>
    </row>
    <row r="412" spans="4:24">
      <c r="D412" s="61"/>
      <c r="G412" s="61"/>
      <c r="H412" s="63"/>
      <c r="J412" s="61"/>
      <c r="K412" s="63"/>
      <c r="M412" s="61"/>
      <c r="N412" s="63"/>
      <c r="O412" s="61"/>
      <c r="R412" s="61"/>
      <c r="S412" s="63"/>
      <c r="U412" s="61"/>
      <c r="V412" s="63"/>
      <c r="X412" s="61"/>
    </row>
    <row r="413" spans="4:24">
      <c r="D413" s="61"/>
      <c r="G413" s="61"/>
      <c r="H413" s="63"/>
      <c r="J413" s="61"/>
      <c r="K413" s="63"/>
      <c r="M413" s="61"/>
      <c r="N413" s="63"/>
      <c r="O413" s="61"/>
      <c r="R413" s="61"/>
      <c r="S413" s="63"/>
      <c r="U413" s="61"/>
      <c r="V413" s="63"/>
      <c r="X413" s="61"/>
    </row>
    <row r="414" spans="4:24">
      <c r="D414" s="61"/>
      <c r="G414" s="61"/>
      <c r="H414" s="63"/>
      <c r="J414" s="61"/>
      <c r="K414" s="63"/>
      <c r="M414" s="61"/>
      <c r="N414" s="63"/>
      <c r="O414" s="61"/>
      <c r="R414" s="61"/>
      <c r="S414" s="63"/>
      <c r="U414" s="61"/>
      <c r="V414" s="63"/>
      <c r="X414" s="61"/>
    </row>
    <row r="415" spans="4:24">
      <c r="D415" s="61"/>
      <c r="G415" s="61"/>
      <c r="H415" s="63"/>
      <c r="J415" s="61"/>
      <c r="K415" s="63"/>
      <c r="M415" s="61"/>
      <c r="N415" s="63"/>
      <c r="O415" s="61"/>
      <c r="R415" s="61"/>
      <c r="S415" s="63"/>
      <c r="U415" s="61"/>
      <c r="V415" s="63"/>
      <c r="X415" s="61"/>
    </row>
    <row r="416" spans="4:24">
      <c r="D416" s="61"/>
      <c r="G416" s="61"/>
      <c r="H416" s="63"/>
      <c r="J416" s="61"/>
      <c r="K416" s="63"/>
      <c r="M416" s="61"/>
      <c r="N416" s="63"/>
      <c r="O416" s="61"/>
      <c r="R416" s="61"/>
      <c r="S416" s="63"/>
      <c r="U416" s="61"/>
      <c r="V416" s="63"/>
      <c r="X416" s="61"/>
    </row>
    <row r="417" spans="4:24">
      <c r="D417" s="61"/>
      <c r="G417" s="61"/>
      <c r="H417" s="63"/>
      <c r="J417" s="61"/>
      <c r="K417" s="63"/>
      <c r="M417" s="61"/>
      <c r="N417" s="63"/>
      <c r="O417" s="61"/>
      <c r="R417" s="61"/>
      <c r="S417" s="63"/>
      <c r="U417" s="61"/>
      <c r="V417" s="63"/>
      <c r="X417" s="61"/>
    </row>
    <row r="418" spans="4:24">
      <c r="D418" s="61"/>
      <c r="G418" s="61"/>
      <c r="H418" s="63"/>
      <c r="J418" s="61"/>
      <c r="K418" s="63"/>
      <c r="M418" s="61"/>
      <c r="N418" s="63"/>
      <c r="O418" s="61"/>
      <c r="R418" s="61"/>
      <c r="S418" s="63"/>
      <c r="U418" s="61"/>
      <c r="V418" s="63"/>
      <c r="X418" s="61"/>
    </row>
    <row r="419" spans="4:24">
      <c r="D419" s="61"/>
      <c r="G419" s="61"/>
      <c r="H419" s="63"/>
      <c r="J419" s="61"/>
      <c r="K419" s="63"/>
      <c r="M419" s="61"/>
      <c r="N419" s="63"/>
      <c r="O419" s="61"/>
      <c r="R419" s="61"/>
      <c r="S419" s="63"/>
      <c r="U419" s="61"/>
      <c r="V419" s="63"/>
      <c r="X419" s="61"/>
    </row>
    <row r="420" spans="4:24">
      <c r="D420" s="61"/>
      <c r="G420" s="61"/>
      <c r="H420" s="63"/>
      <c r="J420" s="61"/>
      <c r="K420" s="63"/>
      <c r="M420" s="61"/>
      <c r="N420" s="63"/>
      <c r="O420" s="61"/>
      <c r="R420" s="61"/>
      <c r="S420" s="63"/>
      <c r="U420" s="61"/>
      <c r="V420" s="63"/>
      <c r="X420" s="61"/>
    </row>
    <row r="421" spans="4:24">
      <c r="D421" s="61"/>
      <c r="G421" s="61"/>
      <c r="H421" s="63"/>
      <c r="J421" s="61"/>
      <c r="K421" s="63"/>
      <c r="M421" s="61"/>
      <c r="N421" s="63"/>
      <c r="O421" s="61"/>
      <c r="R421" s="61"/>
      <c r="S421" s="63"/>
      <c r="U421" s="61"/>
      <c r="V421" s="63"/>
      <c r="X421" s="61"/>
    </row>
    <row r="422" spans="4:24">
      <c r="D422" s="61"/>
      <c r="G422" s="61"/>
      <c r="H422" s="63"/>
      <c r="J422" s="61"/>
      <c r="K422" s="63"/>
      <c r="M422" s="61"/>
      <c r="N422" s="63"/>
      <c r="O422" s="61"/>
      <c r="R422" s="61"/>
      <c r="S422" s="63"/>
      <c r="U422" s="61"/>
      <c r="V422" s="63"/>
      <c r="X422" s="61"/>
    </row>
    <row r="423" spans="4:24">
      <c r="D423" s="61"/>
      <c r="G423" s="61"/>
      <c r="H423" s="63"/>
      <c r="J423" s="61"/>
      <c r="K423" s="63"/>
      <c r="M423" s="61"/>
      <c r="N423" s="63"/>
      <c r="O423" s="61"/>
      <c r="R423" s="61"/>
      <c r="S423" s="63"/>
      <c r="U423" s="61"/>
      <c r="V423" s="63"/>
      <c r="X423" s="61"/>
    </row>
    <row r="424" spans="4:24">
      <c r="D424" s="61"/>
      <c r="G424" s="61"/>
      <c r="H424" s="63"/>
      <c r="J424" s="61"/>
      <c r="K424" s="63"/>
      <c r="M424" s="61"/>
      <c r="N424" s="63"/>
      <c r="O424" s="61"/>
      <c r="R424" s="61"/>
      <c r="S424" s="63"/>
      <c r="U424" s="61"/>
      <c r="V424" s="63"/>
      <c r="X424" s="61"/>
    </row>
    <row r="425" spans="4:24">
      <c r="D425" s="61"/>
      <c r="G425" s="61"/>
      <c r="H425" s="63"/>
      <c r="J425" s="61"/>
      <c r="K425" s="63"/>
      <c r="M425" s="61"/>
      <c r="N425" s="63"/>
      <c r="O425" s="61"/>
      <c r="R425" s="61"/>
      <c r="S425" s="63"/>
      <c r="U425" s="61"/>
      <c r="V425" s="63"/>
      <c r="X425" s="61"/>
    </row>
    <row r="426" spans="4:24">
      <c r="D426" s="61"/>
      <c r="G426" s="61"/>
      <c r="H426" s="63"/>
      <c r="J426" s="61"/>
      <c r="K426" s="63"/>
      <c r="M426" s="61"/>
      <c r="N426" s="63"/>
      <c r="O426" s="61"/>
      <c r="R426" s="61"/>
      <c r="S426" s="63"/>
      <c r="U426" s="61"/>
      <c r="V426" s="63"/>
      <c r="X426" s="61"/>
    </row>
    <row r="427" spans="4:24">
      <c r="D427" s="61"/>
      <c r="G427" s="61"/>
      <c r="H427" s="63"/>
      <c r="J427" s="61"/>
      <c r="K427" s="63"/>
      <c r="M427" s="61"/>
      <c r="N427" s="63"/>
      <c r="O427" s="61"/>
      <c r="R427" s="61"/>
      <c r="S427" s="63"/>
      <c r="U427" s="61"/>
      <c r="V427" s="63"/>
      <c r="X427" s="61"/>
    </row>
    <row r="428" spans="4:24">
      <c r="D428" s="61"/>
      <c r="G428" s="61"/>
      <c r="H428" s="63"/>
      <c r="J428" s="61"/>
      <c r="K428" s="63"/>
      <c r="M428" s="61"/>
      <c r="N428" s="63"/>
      <c r="O428" s="61"/>
      <c r="R428" s="61"/>
      <c r="S428" s="63"/>
      <c r="U428" s="61"/>
      <c r="V428" s="63"/>
      <c r="X428" s="61"/>
    </row>
    <row r="429" spans="4:24">
      <c r="D429" s="61"/>
      <c r="G429" s="61"/>
      <c r="H429" s="63"/>
      <c r="J429" s="61"/>
      <c r="K429" s="63"/>
      <c r="M429" s="61"/>
      <c r="N429" s="63"/>
      <c r="O429" s="61"/>
      <c r="R429" s="61"/>
      <c r="S429" s="63"/>
      <c r="U429" s="61"/>
      <c r="V429" s="63"/>
      <c r="X429" s="61"/>
    </row>
    <row r="430" spans="4:24">
      <c r="D430" s="61"/>
      <c r="G430" s="61"/>
      <c r="H430" s="63"/>
      <c r="J430" s="61"/>
      <c r="K430" s="63"/>
      <c r="M430" s="61"/>
      <c r="N430" s="63"/>
      <c r="O430" s="61"/>
      <c r="R430" s="61"/>
      <c r="S430" s="63"/>
      <c r="U430" s="61"/>
      <c r="V430" s="63"/>
      <c r="X430" s="61"/>
    </row>
    <row r="431" spans="4:24">
      <c r="D431" s="61"/>
      <c r="G431" s="61"/>
      <c r="H431" s="63"/>
      <c r="J431" s="61"/>
      <c r="K431" s="63"/>
      <c r="M431" s="61"/>
      <c r="N431" s="63"/>
      <c r="O431" s="61"/>
      <c r="R431" s="61"/>
      <c r="S431" s="63"/>
      <c r="U431" s="61"/>
      <c r="V431" s="63"/>
      <c r="X431" s="61"/>
    </row>
    <row r="432" spans="4:24">
      <c r="D432" s="61"/>
      <c r="G432" s="61"/>
      <c r="H432" s="63"/>
      <c r="J432" s="61"/>
      <c r="K432" s="63"/>
      <c r="M432" s="61"/>
      <c r="N432" s="63"/>
      <c r="O432" s="61"/>
      <c r="R432" s="61"/>
      <c r="S432" s="63"/>
      <c r="U432" s="61"/>
      <c r="V432" s="63"/>
      <c r="X432" s="61"/>
    </row>
    <row r="433" spans="4:24">
      <c r="D433" s="61"/>
      <c r="G433" s="61"/>
      <c r="H433" s="63"/>
      <c r="J433" s="61"/>
      <c r="K433" s="63"/>
      <c r="M433" s="61"/>
      <c r="N433" s="63"/>
      <c r="O433" s="61"/>
      <c r="R433" s="61"/>
      <c r="S433" s="63"/>
      <c r="U433" s="61"/>
      <c r="V433" s="63"/>
      <c r="X433" s="61"/>
    </row>
    <row r="434" spans="4:24">
      <c r="D434" s="61"/>
      <c r="G434" s="61"/>
      <c r="H434" s="63"/>
      <c r="J434" s="61"/>
      <c r="K434" s="63"/>
      <c r="M434" s="61"/>
      <c r="N434" s="63"/>
      <c r="O434" s="61"/>
      <c r="R434" s="61"/>
      <c r="S434" s="63"/>
      <c r="U434" s="61"/>
      <c r="V434" s="63"/>
      <c r="X434" s="61"/>
    </row>
    <row r="435" spans="4:24">
      <c r="D435" s="61"/>
      <c r="G435" s="61"/>
      <c r="H435" s="63"/>
      <c r="J435" s="61"/>
      <c r="K435" s="63"/>
      <c r="M435" s="61"/>
      <c r="N435" s="63"/>
      <c r="O435" s="61"/>
      <c r="R435" s="61"/>
      <c r="S435" s="63"/>
      <c r="U435" s="61"/>
      <c r="V435" s="63"/>
      <c r="X435" s="61"/>
    </row>
    <row r="436" spans="4:24">
      <c r="D436" s="61"/>
      <c r="G436" s="61"/>
      <c r="H436" s="63"/>
      <c r="J436" s="61"/>
      <c r="K436" s="63"/>
      <c r="M436" s="61"/>
      <c r="N436" s="63"/>
      <c r="O436" s="61"/>
      <c r="R436" s="61"/>
      <c r="S436" s="63"/>
      <c r="U436" s="61"/>
      <c r="V436" s="63"/>
      <c r="X436" s="61"/>
    </row>
    <row r="437" spans="4:24">
      <c r="D437" s="61"/>
      <c r="G437" s="61"/>
      <c r="H437" s="63"/>
      <c r="J437" s="61"/>
      <c r="K437" s="63"/>
      <c r="M437" s="61"/>
      <c r="N437" s="63"/>
      <c r="O437" s="61"/>
      <c r="R437" s="61"/>
      <c r="S437" s="63"/>
      <c r="U437" s="61"/>
      <c r="V437" s="63"/>
      <c r="X437" s="61"/>
    </row>
    <row r="438" spans="4:24">
      <c r="D438" s="61"/>
      <c r="G438" s="61"/>
      <c r="H438" s="63"/>
      <c r="J438" s="61"/>
      <c r="K438" s="63"/>
      <c r="M438" s="61"/>
      <c r="N438" s="63"/>
      <c r="O438" s="61"/>
      <c r="R438" s="61"/>
      <c r="S438" s="63"/>
      <c r="U438" s="61"/>
      <c r="V438" s="63"/>
      <c r="X438" s="61"/>
    </row>
    <row r="439" spans="4:24">
      <c r="D439" s="61"/>
      <c r="G439" s="61"/>
      <c r="H439" s="63"/>
      <c r="J439" s="61"/>
      <c r="K439" s="63"/>
      <c r="M439" s="61"/>
      <c r="N439" s="63"/>
      <c r="O439" s="61"/>
      <c r="R439" s="61"/>
      <c r="S439" s="63"/>
      <c r="U439" s="61"/>
      <c r="V439" s="63"/>
      <c r="X439" s="61"/>
    </row>
    <row r="440" spans="4:24">
      <c r="D440" s="61"/>
      <c r="G440" s="61"/>
      <c r="H440" s="63"/>
      <c r="J440" s="61"/>
      <c r="K440" s="63"/>
      <c r="M440" s="61"/>
      <c r="N440" s="63"/>
      <c r="O440" s="61"/>
      <c r="R440" s="61"/>
      <c r="S440" s="63"/>
      <c r="U440" s="61"/>
      <c r="V440" s="63"/>
      <c r="X440" s="61"/>
    </row>
    <row r="441" spans="4:24">
      <c r="D441" s="61"/>
      <c r="G441" s="61"/>
      <c r="H441" s="63"/>
      <c r="J441" s="61"/>
      <c r="K441" s="63"/>
      <c r="M441" s="61"/>
      <c r="N441" s="63"/>
      <c r="O441" s="61"/>
      <c r="R441" s="61"/>
      <c r="S441" s="63"/>
      <c r="U441" s="61"/>
      <c r="V441" s="63"/>
      <c r="X441" s="61"/>
    </row>
    <row r="442" spans="4:24">
      <c r="D442" s="61"/>
      <c r="G442" s="61"/>
      <c r="H442" s="63"/>
      <c r="J442" s="61"/>
      <c r="K442" s="63"/>
      <c r="M442" s="61"/>
      <c r="N442" s="63"/>
      <c r="O442" s="61"/>
      <c r="R442" s="61"/>
      <c r="S442" s="63"/>
      <c r="U442" s="61"/>
      <c r="V442" s="63"/>
      <c r="X442" s="61"/>
    </row>
    <row r="443" spans="4:24">
      <c r="D443" s="61"/>
      <c r="G443" s="61"/>
      <c r="H443" s="63"/>
      <c r="J443" s="61"/>
      <c r="K443" s="63"/>
      <c r="M443" s="61"/>
      <c r="N443" s="63"/>
      <c r="O443" s="61"/>
      <c r="R443" s="61"/>
      <c r="S443" s="63"/>
      <c r="U443" s="61"/>
      <c r="V443" s="63"/>
      <c r="X443" s="61"/>
    </row>
    <row r="444" spans="4:24">
      <c r="D444" s="61"/>
      <c r="G444" s="61"/>
      <c r="H444" s="63"/>
      <c r="J444" s="61"/>
      <c r="K444" s="63"/>
      <c r="M444" s="61"/>
      <c r="N444" s="63"/>
      <c r="O444" s="61"/>
      <c r="R444" s="61"/>
      <c r="S444" s="63"/>
      <c r="U444" s="61"/>
      <c r="V444" s="63"/>
      <c r="X444" s="61"/>
    </row>
    <row r="445" spans="4:24">
      <c r="D445" s="61"/>
      <c r="G445" s="61"/>
      <c r="H445" s="63"/>
      <c r="J445" s="61"/>
      <c r="K445" s="63"/>
      <c r="M445" s="61"/>
      <c r="N445" s="63"/>
      <c r="O445" s="61"/>
      <c r="R445" s="61"/>
      <c r="S445" s="63"/>
      <c r="U445" s="61"/>
      <c r="V445" s="63"/>
      <c r="X445" s="61"/>
    </row>
    <row r="446" spans="4:24">
      <c r="D446" s="61"/>
      <c r="G446" s="61"/>
      <c r="H446" s="63"/>
      <c r="J446" s="61"/>
      <c r="K446" s="63"/>
      <c r="M446" s="61"/>
      <c r="N446" s="63"/>
      <c r="O446" s="61"/>
      <c r="R446" s="61"/>
      <c r="S446" s="63"/>
      <c r="U446" s="61"/>
      <c r="V446" s="63"/>
      <c r="X446" s="61"/>
    </row>
    <row r="447" spans="4:24">
      <c r="D447" s="61"/>
      <c r="G447" s="61"/>
      <c r="H447" s="63"/>
      <c r="J447" s="61"/>
      <c r="K447" s="63"/>
      <c r="M447" s="61"/>
      <c r="N447" s="63"/>
      <c r="O447" s="61"/>
      <c r="R447" s="61"/>
      <c r="S447" s="63"/>
      <c r="U447" s="61"/>
      <c r="V447" s="63"/>
      <c r="X447" s="61"/>
    </row>
    <row r="448" spans="4:24">
      <c r="D448" s="61"/>
      <c r="G448" s="61"/>
      <c r="H448" s="63"/>
      <c r="J448" s="61"/>
      <c r="K448" s="63"/>
      <c r="M448" s="61"/>
      <c r="N448" s="63"/>
      <c r="O448" s="61"/>
      <c r="R448" s="61"/>
      <c r="S448" s="63"/>
      <c r="U448" s="61"/>
      <c r="V448" s="63"/>
      <c r="X448" s="61"/>
    </row>
    <row r="449" spans="4:24">
      <c r="D449" s="61"/>
      <c r="G449" s="61"/>
      <c r="H449" s="63"/>
      <c r="J449" s="61"/>
      <c r="K449" s="63"/>
      <c r="M449" s="61"/>
      <c r="N449" s="63"/>
      <c r="O449" s="61"/>
      <c r="R449" s="61"/>
      <c r="S449" s="63"/>
      <c r="U449" s="61"/>
      <c r="V449" s="63"/>
      <c r="X449" s="61"/>
    </row>
    <row r="450" spans="4:24">
      <c r="D450" s="61"/>
      <c r="G450" s="61"/>
      <c r="H450" s="63"/>
      <c r="J450" s="61"/>
      <c r="K450" s="63"/>
      <c r="M450" s="61"/>
      <c r="N450" s="63"/>
      <c r="O450" s="61"/>
      <c r="R450" s="61"/>
      <c r="S450" s="63"/>
      <c r="U450" s="61"/>
      <c r="V450" s="63"/>
      <c r="X450" s="61"/>
    </row>
    <row r="451" spans="4:24">
      <c r="D451" s="61"/>
      <c r="G451" s="61"/>
      <c r="H451" s="63"/>
      <c r="J451" s="61"/>
      <c r="K451" s="63"/>
      <c r="M451" s="61"/>
      <c r="N451" s="63"/>
      <c r="O451" s="61"/>
      <c r="R451" s="61"/>
      <c r="S451" s="63"/>
      <c r="U451" s="61"/>
      <c r="V451" s="63"/>
      <c r="X451" s="61"/>
    </row>
    <row r="452" spans="4:24">
      <c r="D452" s="61"/>
      <c r="G452" s="61"/>
      <c r="H452" s="63"/>
      <c r="J452" s="61"/>
      <c r="K452" s="63"/>
      <c r="M452" s="61"/>
      <c r="N452" s="63"/>
      <c r="O452" s="61"/>
      <c r="R452" s="61"/>
      <c r="S452" s="63"/>
      <c r="U452" s="61"/>
      <c r="V452" s="63"/>
      <c r="X452" s="61"/>
    </row>
    <row r="453" spans="4:24">
      <c r="D453" s="61"/>
      <c r="G453" s="61"/>
      <c r="H453" s="63"/>
      <c r="J453" s="61"/>
      <c r="K453" s="63"/>
      <c r="M453" s="61"/>
      <c r="N453" s="63"/>
      <c r="O453" s="61"/>
      <c r="R453" s="61"/>
      <c r="S453" s="63"/>
      <c r="U453" s="61"/>
      <c r="V453" s="63"/>
      <c r="X453" s="61"/>
    </row>
    <row r="454" spans="4:24">
      <c r="D454" s="61"/>
      <c r="G454" s="61"/>
      <c r="H454" s="63"/>
      <c r="J454" s="61"/>
      <c r="K454" s="63"/>
      <c r="M454" s="61"/>
      <c r="N454" s="63"/>
      <c r="O454" s="61"/>
      <c r="R454" s="61"/>
      <c r="S454" s="63"/>
      <c r="U454" s="61"/>
      <c r="V454" s="63"/>
      <c r="X454" s="61"/>
    </row>
    <row r="455" spans="4:24">
      <c r="D455" s="61"/>
      <c r="G455" s="61"/>
      <c r="H455" s="63"/>
      <c r="J455" s="61"/>
      <c r="K455" s="63"/>
      <c r="M455" s="61"/>
      <c r="N455" s="63"/>
      <c r="O455" s="61"/>
      <c r="R455" s="61"/>
      <c r="S455" s="63"/>
      <c r="U455" s="61"/>
      <c r="V455" s="63"/>
      <c r="X455" s="61"/>
    </row>
    <row r="456" spans="4:24">
      <c r="D456" s="61"/>
      <c r="G456" s="61"/>
      <c r="H456" s="63"/>
      <c r="J456" s="61"/>
      <c r="K456" s="63"/>
      <c r="M456" s="61"/>
      <c r="N456" s="63"/>
      <c r="O456" s="61"/>
      <c r="R456" s="61"/>
      <c r="S456" s="63"/>
      <c r="U456" s="61"/>
      <c r="V456" s="63"/>
      <c r="X456" s="61"/>
    </row>
    <row r="457" spans="4:24">
      <c r="D457" s="61"/>
      <c r="G457" s="61"/>
      <c r="H457" s="63"/>
      <c r="J457" s="61"/>
      <c r="K457" s="63"/>
      <c r="M457" s="61"/>
      <c r="N457" s="63"/>
      <c r="O457" s="61"/>
      <c r="R457" s="61"/>
      <c r="S457" s="63"/>
      <c r="U457" s="61"/>
      <c r="V457" s="63"/>
      <c r="X457" s="61"/>
    </row>
    <row r="458" spans="4:24">
      <c r="D458" s="61"/>
      <c r="G458" s="61"/>
      <c r="H458" s="63"/>
      <c r="J458" s="61"/>
      <c r="K458" s="63"/>
      <c r="M458" s="61"/>
      <c r="N458" s="63"/>
      <c r="O458" s="61"/>
      <c r="R458" s="61"/>
      <c r="S458" s="63"/>
      <c r="U458" s="61"/>
      <c r="V458" s="63"/>
      <c r="X458" s="61"/>
    </row>
    <row r="459" spans="4:24">
      <c r="D459" s="61"/>
      <c r="G459" s="61"/>
      <c r="H459" s="63"/>
      <c r="J459" s="61"/>
      <c r="K459" s="63"/>
      <c r="M459" s="61"/>
      <c r="N459" s="63"/>
      <c r="O459" s="61"/>
      <c r="R459" s="61"/>
      <c r="S459" s="63"/>
      <c r="U459" s="61"/>
      <c r="V459" s="63"/>
      <c r="X459" s="61"/>
    </row>
    <row r="460" spans="4:24">
      <c r="D460" s="61"/>
      <c r="G460" s="61"/>
      <c r="H460" s="63"/>
      <c r="J460" s="61"/>
      <c r="K460" s="63"/>
      <c r="M460" s="61"/>
      <c r="N460" s="63"/>
      <c r="O460" s="61"/>
      <c r="R460" s="61"/>
      <c r="S460" s="63"/>
      <c r="U460" s="61"/>
      <c r="V460" s="63"/>
      <c r="X460" s="61"/>
    </row>
    <row r="461" spans="4:24">
      <c r="D461" s="61"/>
      <c r="G461" s="61"/>
      <c r="H461" s="63"/>
      <c r="J461" s="61"/>
      <c r="K461" s="63"/>
      <c r="M461" s="61"/>
      <c r="N461" s="63"/>
      <c r="O461" s="61"/>
      <c r="R461" s="61"/>
      <c r="S461" s="63"/>
      <c r="U461" s="61"/>
      <c r="V461" s="63"/>
      <c r="X461" s="61"/>
    </row>
    <row r="462" spans="4:24">
      <c r="D462" s="61"/>
      <c r="G462" s="61"/>
      <c r="H462" s="63"/>
      <c r="J462" s="61"/>
      <c r="K462" s="63"/>
      <c r="M462" s="61"/>
      <c r="N462" s="63"/>
      <c r="O462" s="61"/>
      <c r="R462" s="61"/>
      <c r="S462" s="63"/>
      <c r="U462" s="61"/>
      <c r="V462" s="63"/>
      <c r="X462" s="61"/>
    </row>
    <row r="463" spans="4:24">
      <c r="D463" s="61"/>
      <c r="G463" s="61"/>
      <c r="H463" s="63"/>
      <c r="J463" s="61"/>
      <c r="K463" s="63"/>
      <c r="M463" s="61"/>
      <c r="N463" s="63"/>
      <c r="O463" s="61"/>
      <c r="R463" s="61"/>
      <c r="S463" s="63"/>
      <c r="U463" s="61"/>
      <c r="V463" s="63"/>
      <c r="X463" s="61"/>
    </row>
    <row r="464" spans="4:24">
      <c r="D464" s="61"/>
      <c r="G464" s="61"/>
      <c r="H464" s="63"/>
      <c r="J464" s="61"/>
      <c r="K464" s="63"/>
      <c r="M464" s="61"/>
      <c r="N464" s="63"/>
      <c r="O464" s="61"/>
      <c r="R464" s="61"/>
      <c r="S464" s="63"/>
      <c r="U464" s="61"/>
      <c r="V464" s="63"/>
      <c r="X464" s="61"/>
    </row>
    <row r="465" spans="4:24">
      <c r="D465" s="61"/>
      <c r="G465" s="61"/>
      <c r="H465" s="63"/>
      <c r="J465" s="61"/>
      <c r="K465" s="63"/>
      <c r="M465" s="61"/>
      <c r="N465" s="63"/>
      <c r="O465" s="61"/>
      <c r="R465" s="61"/>
      <c r="S465" s="63"/>
      <c r="U465" s="61"/>
      <c r="V465" s="63"/>
      <c r="X465" s="61"/>
    </row>
    <row r="466" spans="4:24">
      <c r="D466" s="61"/>
      <c r="G466" s="61"/>
      <c r="H466" s="63"/>
      <c r="J466" s="61"/>
      <c r="K466" s="63"/>
      <c r="M466" s="61"/>
      <c r="N466" s="63"/>
      <c r="O466" s="61"/>
      <c r="R466" s="61"/>
      <c r="S466" s="63"/>
      <c r="U466" s="61"/>
      <c r="V466" s="63"/>
      <c r="X466" s="61"/>
    </row>
    <row r="467" spans="4:24">
      <c r="D467" s="61"/>
      <c r="G467" s="61"/>
      <c r="H467" s="63"/>
      <c r="J467" s="61"/>
      <c r="K467" s="63"/>
      <c r="M467" s="61"/>
      <c r="N467" s="63"/>
      <c r="O467" s="61"/>
      <c r="R467" s="61"/>
      <c r="S467" s="63"/>
      <c r="U467" s="61"/>
      <c r="V467" s="63"/>
      <c r="X467" s="61"/>
    </row>
    <row r="468" spans="4:24">
      <c r="D468" s="61"/>
      <c r="G468" s="61"/>
      <c r="H468" s="63"/>
      <c r="J468" s="61"/>
      <c r="K468" s="63"/>
      <c r="M468" s="61"/>
      <c r="N468" s="63"/>
      <c r="O468" s="61"/>
      <c r="R468" s="61"/>
      <c r="S468" s="63"/>
      <c r="U468" s="61"/>
      <c r="V468" s="63"/>
      <c r="X468" s="61"/>
    </row>
    <row r="469" spans="4:24">
      <c r="D469" s="61"/>
      <c r="G469" s="61"/>
      <c r="H469" s="63"/>
      <c r="J469" s="61"/>
      <c r="K469" s="63"/>
      <c r="M469" s="61"/>
      <c r="N469" s="63"/>
      <c r="O469" s="61"/>
      <c r="R469" s="61"/>
      <c r="S469" s="63"/>
      <c r="U469" s="61"/>
      <c r="V469" s="63"/>
      <c r="X469" s="61"/>
    </row>
    <row r="470" spans="4:24">
      <c r="D470" s="61"/>
      <c r="G470" s="61"/>
      <c r="H470" s="63"/>
      <c r="J470" s="61"/>
      <c r="K470" s="63"/>
      <c r="M470" s="61"/>
      <c r="N470" s="63"/>
      <c r="O470" s="61"/>
      <c r="R470" s="61"/>
      <c r="S470" s="63"/>
      <c r="U470" s="61"/>
      <c r="V470" s="63"/>
      <c r="X470" s="61"/>
    </row>
    <row r="471" spans="4:24">
      <c r="D471" s="61"/>
      <c r="G471" s="61"/>
      <c r="H471" s="63"/>
      <c r="J471" s="61"/>
      <c r="K471" s="63"/>
      <c r="M471" s="61"/>
      <c r="N471" s="63"/>
      <c r="O471" s="61"/>
      <c r="R471" s="61"/>
      <c r="S471" s="63"/>
      <c r="U471" s="61"/>
      <c r="V471" s="63"/>
      <c r="X471" s="61"/>
    </row>
    <row r="472" spans="4:24">
      <c r="D472" s="61"/>
      <c r="G472" s="61"/>
      <c r="H472" s="63"/>
      <c r="J472" s="61"/>
      <c r="K472" s="63"/>
      <c r="M472" s="61"/>
      <c r="N472" s="63"/>
      <c r="O472" s="61"/>
      <c r="R472" s="61"/>
      <c r="S472" s="63"/>
      <c r="U472" s="61"/>
      <c r="V472" s="63"/>
      <c r="X472" s="61"/>
    </row>
    <row r="473" spans="4:24">
      <c r="D473" s="61"/>
      <c r="G473" s="61"/>
      <c r="H473" s="63"/>
      <c r="J473" s="61"/>
      <c r="K473" s="63"/>
      <c r="M473" s="61"/>
      <c r="N473" s="63"/>
      <c r="O473" s="61"/>
      <c r="R473" s="61"/>
      <c r="S473" s="63"/>
      <c r="U473" s="61"/>
      <c r="V473" s="63"/>
      <c r="X473" s="61"/>
    </row>
    <row r="474" spans="4:24">
      <c r="D474" s="61"/>
      <c r="G474" s="61"/>
      <c r="H474" s="63"/>
      <c r="J474" s="61"/>
      <c r="K474" s="63"/>
      <c r="M474" s="61"/>
      <c r="N474" s="63"/>
      <c r="O474" s="61"/>
      <c r="R474" s="61"/>
      <c r="S474" s="63"/>
      <c r="U474" s="61"/>
      <c r="V474" s="63"/>
      <c r="X474" s="61"/>
    </row>
    <row r="475" spans="4:24">
      <c r="D475" s="61"/>
      <c r="G475" s="61"/>
      <c r="H475" s="63"/>
      <c r="J475" s="61"/>
      <c r="K475" s="63"/>
      <c r="M475" s="61"/>
      <c r="N475" s="63"/>
      <c r="O475" s="61"/>
      <c r="R475" s="61"/>
      <c r="S475" s="63"/>
      <c r="U475" s="61"/>
      <c r="V475" s="63"/>
      <c r="X475" s="61"/>
    </row>
    <row r="476" spans="4:24">
      <c r="D476" s="61"/>
      <c r="G476" s="61"/>
      <c r="H476" s="63"/>
      <c r="J476" s="61"/>
      <c r="K476" s="63"/>
      <c r="M476" s="61"/>
      <c r="N476" s="63"/>
      <c r="O476" s="61"/>
      <c r="R476" s="61"/>
      <c r="S476" s="63"/>
      <c r="U476" s="61"/>
      <c r="V476" s="63"/>
      <c r="X476" s="61"/>
    </row>
    <row r="477" spans="4:24">
      <c r="D477" s="61"/>
      <c r="G477" s="61"/>
      <c r="H477" s="63"/>
      <c r="J477" s="61"/>
      <c r="K477" s="63"/>
      <c r="M477" s="61"/>
      <c r="N477" s="63"/>
      <c r="O477" s="61"/>
      <c r="R477" s="61"/>
      <c r="S477" s="63"/>
      <c r="U477" s="61"/>
      <c r="V477" s="63"/>
      <c r="X477" s="61"/>
    </row>
    <row r="478" spans="4:24">
      <c r="D478" s="61"/>
      <c r="G478" s="61"/>
      <c r="H478" s="63"/>
      <c r="J478" s="61"/>
      <c r="K478" s="63"/>
      <c r="M478" s="61"/>
      <c r="N478" s="63"/>
      <c r="O478" s="61"/>
      <c r="R478" s="61"/>
      <c r="S478" s="63"/>
      <c r="U478" s="61"/>
      <c r="V478" s="63"/>
      <c r="X478" s="61"/>
    </row>
    <row r="479" spans="4:24">
      <c r="D479" s="61"/>
      <c r="G479" s="61"/>
      <c r="H479" s="63"/>
      <c r="J479" s="61"/>
      <c r="K479" s="63"/>
      <c r="M479" s="61"/>
      <c r="N479" s="63"/>
      <c r="O479" s="61"/>
      <c r="R479" s="61"/>
      <c r="S479" s="63"/>
      <c r="U479" s="61"/>
      <c r="V479" s="63"/>
      <c r="X479" s="61"/>
    </row>
    <row r="480" spans="4:24">
      <c r="D480" s="61"/>
      <c r="G480" s="61"/>
      <c r="H480" s="63"/>
      <c r="J480" s="61"/>
      <c r="K480" s="63"/>
      <c r="M480" s="61"/>
      <c r="N480" s="63"/>
      <c r="O480" s="61"/>
      <c r="R480" s="61"/>
      <c r="S480" s="63"/>
      <c r="U480" s="61"/>
      <c r="V480" s="63"/>
      <c r="X480" s="61"/>
    </row>
    <row r="481" spans="4:24">
      <c r="D481" s="61"/>
      <c r="G481" s="61"/>
      <c r="H481" s="63"/>
      <c r="J481" s="61"/>
      <c r="K481" s="63"/>
      <c r="M481" s="61"/>
      <c r="N481" s="63"/>
      <c r="O481" s="61"/>
      <c r="R481" s="61"/>
      <c r="S481" s="63"/>
      <c r="U481" s="61"/>
      <c r="V481" s="63"/>
      <c r="X481" s="61"/>
    </row>
    <row r="482" spans="4:24">
      <c r="D482" s="61"/>
      <c r="G482" s="61"/>
      <c r="H482" s="63"/>
      <c r="J482" s="61"/>
      <c r="K482" s="63"/>
      <c r="M482" s="61"/>
      <c r="N482" s="63"/>
      <c r="O482" s="61"/>
      <c r="R482" s="61"/>
      <c r="S482" s="63"/>
      <c r="U482" s="61"/>
      <c r="V482" s="63"/>
      <c r="X482" s="61"/>
    </row>
    <row r="483" spans="4:24">
      <c r="D483" s="61"/>
      <c r="G483" s="61"/>
      <c r="H483" s="63"/>
      <c r="J483" s="61"/>
      <c r="K483" s="63"/>
      <c r="M483" s="61"/>
      <c r="N483" s="63"/>
      <c r="O483" s="61"/>
      <c r="R483" s="61"/>
      <c r="S483" s="63"/>
      <c r="U483" s="61"/>
      <c r="V483" s="63"/>
      <c r="X483" s="61"/>
    </row>
    <row r="484" spans="4:24">
      <c r="D484" s="61"/>
      <c r="G484" s="61"/>
      <c r="H484" s="63"/>
      <c r="J484" s="61"/>
      <c r="K484" s="63"/>
      <c r="M484" s="61"/>
      <c r="N484" s="63"/>
      <c r="O484" s="61"/>
      <c r="R484" s="61"/>
      <c r="S484" s="63"/>
      <c r="U484" s="61"/>
      <c r="V484" s="63"/>
      <c r="X484" s="61"/>
    </row>
    <row r="485" spans="4:24">
      <c r="D485" s="61"/>
      <c r="G485" s="61"/>
      <c r="H485" s="63"/>
      <c r="J485" s="61"/>
      <c r="K485" s="63"/>
      <c r="M485" s="61"/>
      <c r="N485" s="63"/>
      <c r="O485" s="61"/>
      <c r="R485" s="61"/>
      <c r="S485" s="63"/>
      <c r="U485" s="61"/>
      <c r="V485" s="63"/>
      <c r="X485" s="61"/>
    </row>
    <row r="486" spans="4:24">
      <c r="D486" s="61"/>
      <c r="G486" s="61"/>
      <c r="H486" s="63"/>
      <c r="J486" s="61"/>
      <c r="K486" s="63"/>
      <c r="M486" s="61"/>
      <c r="N486" s="63"/>
      <c r="O486" s="61"/>
      <c r="R486" s="61"/>
      <c r="S486" s="63"/>
      <c r="U486" s="61"/>
      <c r="V486" s="63"/>
      <c r="X486" s="61"/>
    </row>
    <row r="487" spans="4:24">
      <c r="D487" s="61"/>
      <c r="G487" s="61"/>
      <c r="H487" s="63"/>
      <c r="J487" s="61"/>
      <c r="K487" s="63"/>
      <c r="M487" s="61"/>
      <c r="N487" s="63"/>
      <c r="O487" s="61"/>
      <c r="R487" s="61"/>
      <c r="S487" s="63"/>
      <c r="U487" s="61"/>
      <c r="V487" s="63"/>
      <c r="X487" s="61"/>
    </row>
    <row r="488" spans="4:24">
      <c r="D488" s="61"/>
      <c r="G488" s="61"/>
      <c r="H488" s="63"/>
      <c r="J488" s="61"/>
      <c r="K488" s="63"/>
      <c r="M488" s="61"/>
      <c r="N488" s="63"/>
      <c r="O488" s="61"/>
      <c r="R488" s="61"/>
      <c r="S488" s="63"/>
      <c r="U488" s="61"/>
      <c r="V488" s="63"/>
      <c r="X488" s="61"/>
    </row>
    <row r="489" spans="4:24">
      <c r="D489" s="61"/>
      <c r="G489" s="61"/>
      <c r="H489" s="63"/>
      <c r="J489" s="61"/>
      <c r="K489" s="63"/>
      <c r="M489" s="61"/>
      <c r="N489" s="63"/>
      <c r="O489" s="61"/>
      <c r="R489" s="61"/>
      <c r="S489" s="63"/>
      <c r="U489" s="61"/>
      <c r="V489" s="63"/>
      <c r="X489" s="61"/>
    </row>
    <row r="490" spans="4:24">
      <c r="D490" s="61"/>
      <c r="G490" s="61"/>
      <c r="H490" s="63"/>
      <c r="J490" s="61"/>
      <c r="K490" s="63"/>
      <c r="M490" s="61"/>
      <c r="N490" s="63"/>
      <c r="O490" s="61"/>
      <c r="R490" s="61"/>
      <c r="S490" s="63"/>
      <c r="U490" s="61"/>
      <c r="V490" s="63"/>
      <c r="X490" s="61"/>
    </row>
    <row r="491" spans="4:24">
      <c r="D491" s="61"/>
      <c r="G491" s="61"/>
      <c r="H491" s="63"/>
      <c r="J491" s="61"/>
      <c r="K491" s="63"/>
      <c r="M491" s="61"/>
      <c r="N491" s="63"/>
      <c r="O491" s="61"/>
      <c r="R491" s="61"/>
      <c r="S491" s="63"/>
      <c r="U491" s="61"/>
      <c r="V491" s="63"/>
      <c r="X491" s="61"/>
    </row>
    <row r="492" spans="4:24">
      <c r="D492" s="61"/>
      <c r="G492" s="61"/>
      <c r="H492" s="63"/>
      <c r="J492" s="61"/>
      <c r="K492" s="63"/>
      <c r="M492" s="61"/>
      <c r="N492" s="63"/>
      <c r="O492" s="61"/>
      <c r="R492" s="61"/>
      <c r="S492" s="63"/>
      <c r="U492" s="61"/>
      <c r="V492" s="63"/>
      <c r="X492" s="61"/>
    </row>
    <row r="493" spans="4:24">
      <c r="D493" s="61"/>
      <c r="G493" s="61"/>
      <c r="H493" s="63"/>
      <c r="J493" s="61"/>
      <c r="K493" s="63"/>
      <c r="M493" s="61"/>
      <c r="N493" s="63"/>
      <c r="O493" s="61"/>
      <c r="R493" s="61"/>
      <c r="S493" s="63"/>
      <c r="U493" s="61"/>
      <c r="V493" s="63"/>
      <c r="X493" s="61"/>
    </row>
    <row r="494" spans="4:24">
      <c r="D494" s="61"/>
      <c r="G494" s="61"/>
      <c r="H494" s="63"/>
      <c r="J494" s="61"/>
      <c r="K494" s="63"/>
      <c r="M494" s="61"/>
      <c r="N494" s="63"/>
      <c r="O494" s="61"/>
      <c r="R494" s="61"/>
      <c r="S494" s="63"/>
      <c r="U494" s="61"/>
      <c r="V494" s="63"/>
      <c r="X494" s="61"/>
    </row>
    <row r="495" spans="4:24">
      <c r="D495" s="61"/>
      <c r="G495" s="61"/>
      <c r="H495" s="63"/>
      <c r="J495" s="61"/>
      <c r="K495" s="63"/>
      <c r="M495" s="61"/>
      <c r="N495" s="63"/>
      <c r="O495" s="61"/>
      <c r="R495" s="61"/>
      <c r="S495" s="63"/>
      <c r="U495" s="61"/>
      <c r="V495" s="63"/>
      <c r="X495" s="61"/>
    </row>
    <row r="496" spans="4:24">
      <c r="D496" s="61"/>
      <c r="G496" s="61"/>
      <c r="H496" s="63"/>
      <c r="J496" s="61"/>
      <c r="K496" s="63"/>
      <c r="M496" s="61"/>
      <c r="N496" s="63"/>
      <c r="O496" s="61"/>
      <c r="R496" s="61"/>
      <c r="S496" s="63"/>
      <c r="U496" s="61"/>
      <c r="V496" s="63"/>
      <c r="X496" s="61"/>
    </row>
    <row r="497" spans="4:24">
      <c r="D497" s="61"/>
      <c r="G497" s="61"/>
      <c r="H497" s="63"/>
      <c r="J497" s="61"/>
      <c r="K497" s="63"/>
      <c r="M497" s="61"/>
      <c r="N497" s="63"/>
      <c r="O497" s="61"/>
      <c r="R497" s="61"/>
      <c r="S497" s="63"/>
      <c r="U497" s="61"/>
      <c r="V497" s="63"/>
      <c r="X497" s="61"/>
    </row>
    <row r="498" spans="4:24">
      <c r="D498" s="61"/>
      <c r="G498" s="61"/>
      <c r="H498" s="63"/>
      <c r="J498" s="61"/>
      <c r="K498" s="63"/>
      <c r="M498" s="61"/>
      <c r="N498" s="63"/>
      <c r="O498" s="61"/>
      <c r="R498" s="61"/>
      <c r="S498" s="63"/>
      <c r="U498" s="61"/>
      <c r="V498" s="63"/>
      <c r="X498" s="61"/>
    </row>
    <row r="499" spans="4:24">
      <c r="D499" s="61"/>
      <c r="G499" s="61"/>
      <c r="H499" s="63"/>
      <c r="J499" s="61"/>
      <c r="K499" s="63"/>
      <c r="M499" s="61"/>
      <c r="N499" s="63"/>
      <c r="O499" s="61"/>
      <c r="R499" s="61"/>
      <c r="S499" s="63"/>
      <c r="U499" s="61"/>
      <c r="V499" s="63"/>
      <c r="X499" s="61"/>
    </row>
    <row r="500" spans="4:24">
      <c r="D500" s="61"/>
      <c r="G500" s="61"/>
      <c r="H500" s="63"/>
      <c r="J500" s="61"/>
      <c r="K500" s="63"/>
      <c r="M500" s="61"/>
      <c r="N500" s="63"/>
      <c r="O500" s="61"/>
      <c r="R500" s="61"/>
      <c r="S500" s="63"/>
      <c r="U500" s="61"/>
      <c r="V500" s="63"/>
      <c r="X500" s="61"/>
    </row>
    <row r="501" spans="4:24">
      <c r="D501" s="61"/>
      <c r="G501" s="61"/>
      <c r="H501" s="63"/>
      <c r="J501" s="61"/>
      <c r="K501" s="63"/>
      <c r="M501" s="61"/>
      <c r="N501" s="63"/>
      <c r="O501" s="61"/>
      <c r="R501" s="61"/>
      <c r="S501" s="63"/>
      <c r="U501" s="61"/>
      <c r="V501" s="63"/>
      <c r="X501" s="61"/>
    </row>
    <row r="502" spans="4:24">
      <c r="D502" s="61"/>
      <c r="G502" s="61"/>
      <c r="H502" s="63"/>
      <c r="J502" s="61"/>
      <c r="K502" s="63"/>
      <c r="M502" s="61"/>
      <c r="N502" s="63"/>
      <c r="O502" s="61"/>
      <c r="R502" s="61"/>
      <c r="S502" s="63"/>
      <c r="U502" s="61"/>
      <c r="V502" s="63"/>
      <c r="X502" s="61"/>
    </row>
    <row r="503" spans="4:24">
      <c r="D503" s="61"/>
      <c r="G503" s="61"/>
      <c r="H503" s="63"/>
      <c r="J503" s="61"/>
      <c r="K503" s="63"/>
      <c r="M503" s="61"/>
      <c r="N503" s="63"/>
      <c r="O503" s="61"/>
      <c r="R503" s="61"/>
      <c r="S503" s="63"/>
      <c r="U503" s="61"/>
      <c r="V503" s="63"/>
      <c r="X503" s="61"/>
    </row>
    <row r="504" spans="4:24">
      <c r="D504" s="61"/>
      <c r="G504" s="61"/>
      <c r="H504" s="63"/>
      <c r="J504" s="61"/>
      <c r="K504" s="63"/>
      <c r="M504" s="61"/>
      <c r="N504" s="63"/>
      <c r="O504" s="61"/>
      <c r="R504" s="61"/>
      <c r="S504" s="63"/>
      <c r="U504" s="61"/>
      <c r="V504" s="63"/>
      <c r="X504" s="61"/>
    </row>
    <row r="505" spans="4:24">
      <c r="D505" s="61"/>
      <c r="G505" s="61"/>
      <c r="H505" s="63"/>
      <c r="J505" s="61"/>
      <c r="K505" s="63"/>
      <c r="M505" s="61"/>
      <c r="N505" s="63"/>
      <c r="O505" s="61"/>
      <c r="R505" s="61"/>
      <c r="S505" s="63"/>
      <c r="U505" s="61"/>
      <c r="V505" s="63"/>
      <c r="X505" s="61"/>
    </row>
    <row r="506" spans="4:24">
      <c r="D506" s="61"/>
      <c r="G506" s="61"/>
      <c r="H506" s="63"/>
      <c r="J506" s="61"/>
      <c r="K506" s="63"/>
      <c r="M506" s="61"/>
      <c r="N506" s="63"/>
      <c r="O506" s="61"/>
      <c r="R506" s="61"/>
      <c r="S506" s="63"/>
      <c r="U506" s="61"/>
      <c r="V506" s="63"/>
      <c r="X506" s="61"/>
    </row>
    <row r="507" spans="4:24">
      <c r="D507" s="61"/>
      <c r="G507" s="61"/>
      <c r="H507" s="63"/>
      <c r="J507" s="61"/>
      <c r="K507" s="63"/>
      <c r="M507" s="61"/>
      <c r="N507" s="63"/>
      <c r="O507" s="61"/>
      <c r="R507" s="61"/>
      <c r="S507" s="63"/>
      <c r="U507" s="61"/>
      <c r="V507" s="63"/>
      <c r="X507" s="61"/>
    </row>
    <row r="508" spans="4:24">
      <c r="D508" s="61"/>
      <c r="G508" s="61"/>
      <c r="H508" s="63"/>
      <c r="J508" s="61"/>
      <c r="K508" s="63"/>
      <c r="M508" s="61"/>
      <c r="N508" s="63"/>
      <c r="O508" s="61"/>
      <c r="R508" s="61"/>
      <c r="S508" s="63"/>
      <c r="U508" s="61"/>
      <c r="V508" s="63"/>
      <c r="X508" s="61"/>
    </row>
    <row r="509" spans="4:24">
      <c r="D509" s="61"/>
      <c r="G509" s="61"/>
      <c r="H509" s="63"/>
      <c r="J509" s="61"/>
      <c r="K509" s="63"/>
      <c r="M509" s="61"/>
      <c r="N509" s="63"/>
      <c r="O509" s="61"/>
      <c r="R509" s="61"/>
      <c r="S509" s="63"/>
      <c r="U509" s="61"/>
      <c r="V509" s="63"/>
      <c r="X509" s="61"/>
    </row>
    <row r="510" spans="4:24">
      <c r="D510" s="61"/>
      <c r="G510" s="61"/>
      <c r="H510" s="63"/>
      <c r="J510" s="61"/>
      <c r="K510" s="63"/>
      <c r="M510" s="61"/>
      <c r="N510" s="63"/>
      <c r="O510" s="61"/>
      <c r="R510" s="61"/>
      <c r="S510" s="63"/>
      <c r="U510" s="61"/>
      <c r="V510" s="63"/>
      <c r="X510" s="61"/>
    </row>
    <row r="511" spans="4:24">
      <c r="D511" s="61"/>
      <c r="G511" s="61"/>
      <c r="H511" s="63"/>
      <c r="J511" s="61"/>
      <c r="K511" s="63"/>
      <c r="M511" s="61"/>
      <c r="N511" s="63"/>
      <c r="O511" s="61"/>
      <c r="R511" s="61"/>
      <c r="S511" s="63"/>
      <c r="U511" s="61"/>
      <c r="V511" s="63"/>
      <c r="X511" s="61"/>
    </row>
    <row r="512" spans="4:24">
      <c r="D512" s="61"/>
      <c r="G512" s="61"/>
      <c r="H512" s="63"/>
      <c r="J512" s="61"/>
      <c r="K512" s="63"/>
      <c r="M512" s="61"/>
      <c r="N512" s="63"/>
      <c r="O512" s="61"/>
      <c r="R512" s="61"/>
      <c r="S512" s="63"/>
      <c r="U512" s="61"/>
      <c r="V512" s="63"/>
      <c r="X512" s="61"/>
    </row>
    <row r="513" spans="4:24">
      <c r="D513" s="61"/>
      <c r="G513" s="61"/>
      <c r="H513" s="63"/>
      <c r="J513" s="61"/>
      <c r="K513" s="63"/>
      <c r="M513" s="61"/>
      <c r="N513" s="63"/>
      <c r="O513" s="61"/>
      <c r="R513" s="61"/>
      <c r="S513" s="63"/>
      <c r="U513" s="61"/>
      <c r="V513" s="63"/>
      <c r="X513" s="61"/>
    </row>
    <row r="514" spans="4:24">
      <c r="D514" s="61"/>
      <c r="G514" s="61"/>
      <c r="H514" s="63"/>
      <c r="J514" s="61"/>
      <c r="K514" s="63"/>
      <c r="M514" s="61"/>
      <c r="N514" s="63"/>
      <c r="O514" s="61"/>
      <c r="R514" s="61"/>
      <c r="S514" s="63"/>
      <c r="U514" s="61"/>
      <c r="V514" s="63"/>
      <c r="X514" s="61"/>
    </row>
    <row r="515" spans="4:24">
      <c r="D515" s="61"/>
      <c r="G515" s="61"/>
      <c r="H515" s="63"/>
      <c r="J515" s="61"/>
      <c r="K515" s="63"/>
      <c r="M515" s="61"/>
      <c r="N515" s="63"/>
      <c r="O515" s="61"/>
      <c r="R515" s="61"/>
      <c r="S515" s="63"/>
      <c r="U515" s="61"/>
      <c r="V515" s="63"/>
      <c r="X515" s="61"/>
    </row>
    <row r="516" spans="4:24">
      <c r="D516" s="61"/>
      <c r="G516" s="61"/>
      <c r="H516" s="63"/>
      <c r="J516" s="61"/>
      <c r="K516" s="63"/>
      <c r="M516" s="61"/>
      <c r="N516" s="63"/>
      <c r="O516" s="61"/>
      <c r="R516" s="61"/>
      <c r="S516" s="63"/>
      <c r="U516" s="61"/>
      <c r="V516" s="63"/>
      <c r="X516" s="61"/>
    </row>
    <row r="517" spans="4:24">
      <c r="D517" s="61"/>
      <c r="G517" s="61"/>
      <c r="H517" s="63"/>
      <c r="J517" s="61"/>
      <c r="K517" s="63"/>
      <c r="M517" s="61"/>
      <c r="N517" s="63"/>
      <c r="O517" s="61"/>
      <c r="R517" s="61"/>
      <c r="S517" s="63"/>
      <c r="U517" s="61"/>
      <c r="V517" s="63"/>
      <c r="X517" s="61"/>
    </row>
    <row r="518" spans="4:24">
      <c r="D518" s="61"/>
      <c r="G518" s="61"/>
      <c r="H518" s="63"/>
      <c r="J518" s="61"/>
      <c r="K518" s="63"/>
      <c r="M518" s="61"/>
      <c r="N518" s="63"/>
      <c r="O518" s="61"/>
      <c r="R518" s="61"/>
      <c r="S518" s="63"/>
      <c r="U518" s="61"/>
      <c r="V518" s="63"/>
      <c r="X518" s="61"/>
    </row>
    <row r="519" spans="4:24">
      <c r="D519" s="61"/>
      <c r="G519" s="61"/>
      <c r="H519" s="63"/>
      <c r="J519" s="61"/>
      <c r="K519" s="63"/>
      <c r="M519" s="61"/>
      <c r="N519" s="63"/>
      <c r="O519" s="61"/>
      <c r="R519" s="61"/>
      <c r="S519" s="63"/>
      <c r="U519" s="61"/>
      <c r="V519" s="63"/>
      <c r="X519" s="61"/>
    </row>
    <row r="520" spans="4:24">
      <c r="D520" s="61"/>
      <c r="G520" s="61"/>
      <c r="H520" s="63"/>
      <c r="J520" s="61"/>
      <c r="K520" s="63"/>
      <c r="M520" s="61"/>
      <c r="N520" s="63"/>
      <c r="O520" s="61"/>
      <c r="R520" s="61"/>
      <c r="S520" s="63"/>
      <c r="U520" s="61"/>
      <c r="V520" s="63"/>
      <c r="X520" s="61"/>
    </row>
    <row r="521" spans="4:24">
      <c r="D521" s="61"/>
      <c r="G521" s="61"/>
      <c r="H521" s="63"/>
      <c r="J521" s="61"/>
      <c r="K521" s="63"/>
      <c r="M521" s="61"/>
      <c r="N521" s="63"/>
      <c r="O521" s="61"/>
      <c r="R521" s="61"/>
      <c r="S521" s="63"/>
      <c r="U521" s="61"/>
      <c r="V521" s="63"/>
      <c r="X521" s="61"/>
    </row>
    <row r="522" spans="4:24">
      <c r="D522" s="61"/>
      <c r="G522" s="61"/>
      <c r="H522" s="63"/>
      <c r="J522" s="61"/>
      <c r="K522" s="63"/>
      <c r="M522" s="61"/>
      <c r="N522" s="63"/>
      <c r="O522" s="61"/>
      <c r="R522" s="61"/>
      <c r="S522" s="63"/>
      <c r="U522" s="61"/>
      <c r="V522" s="63"/>
      <c r="X522" s="61"/>
    </row>
    <row r="523" spans="4:24">
      <c r="D523" s="61"/>
      <c r="G523" s="61"/>
      <c r="H523" s="63"/>
      <c r="J523" s="61"/>
      <c r="K523" s="63"/>
      <c r="M523" s="61"/>
      <c r="N523" s="63"/>
      <c r="O523" s="61"/>
      <c r="R523" s="61"/>
      <c r="S523" s="63"/>
      <c r="U523" s="61"/>
      <c r="V523" s="63"/>
      <c r="X523" s="61"/>
    </row>
    <row r="524" spans="4:24">
      <c r="D524" s="61"/>
      <c r="G524" s="61"/>
      <c r="H524" s="63"/>
      <c r="J524" s="61"/>
      <c r="K524" s="63"/>
      <c r="M524" s="61"/>
      <c r="N524" s="63"/>
      <c r="O524" s="61"/>
      <c r="R524" s="61"/>
      <c r="S524" s="63"/>
      <c r="U524" s="61"/>
      <c r="V524" s="63"/>
      <c r="X524" s="61"/>
    </row>
    <row r="525" spans="4:24">
      <c r="D525" s="61"/>
      <c r="G525" s="61"/>
      <c r="H525" s="63"/>
      <c r="J525" s="61"/>
      <c r="K525" s="63"/>
      <c r="M525" s="61"/>
      <c r="N525" s="63"/>
      <c r="O525" s="61"/>
      <c r="R525" s="61"/>
      <c r="S525" s="63"/>
      <c r="U525" s="61"/>
      <c r="V525" s="63"/>
      <c r="X525" s="61"/>
    </row>
    <row r="526" spans="4:24">
      <c r="D526" s="61"/>
      <c r="G526" s="61"/>
      <c r="H526" s="63"/>
      <c r="J526" s="61"/>
      <c r="K526" s="63"/>
      <c r="M526" s="61"/>
      <c r="N526" s="63"/>
      <c r="O526" s="61"/>
      <c r="R526" s="61"/>
      <c r="S526" s="63"/>
      <c r="U526" s="61"/>
      <c r="V526" s="63"/>
      <c r="X526" s="61"/>
    </row>
    <row r="527" spans="4:24">
      <c r="D527" s="61"/>
      <c r="G527" s="61"/>
      <c r="H527" s="63"/>
      <c r="J527" s="61"/>
      <c r="K527" s="63"/>
      <c r="M527" s="61"/>
      <c r="N527" s="63"/>
      <c r="O527" s="61"/>
      <c r="R527" s="61"/>
      <c r="S527" s="63"/>
      <c r="U527" s="61"/>
      <c r="V527" s="63"/>
      <c r="X527" s="61"/>
    </row>
    <row r="528" spans="4:24">
      <c r="D528" s="61"/>
      <c r="G528" s="61"/>
      <c r="H528" s="63"/>
      <c r="J528" s="61"/>
      <c r="K528" s="63"/>
      <c r="M528" s="61"/>
      <c r="N528" s="63"/>
      <c r="O528" s="61"/>
      <c r="R528" s="61"/>
      <c r="S528" s="63"/>
      <c r="U528" s="61"/>
      <c r="V528" s="63"/>
      <c r="X528" s="61"/>
    </row>
    <row r="529" spans="4:24">
      <c r="D529" s="61"/>
      <c r="G529" s="61"/>
      <c r="H529" s="63"/>
      <c r="J529" s="61"/>
      <c r="K529" s="63"/>
      <c r="M529" s="61"/>
      <c r="N529" s="63"/>
      <c r="O529" s="61"/>
      <c r="R529" s="61"/>
      <c r="S529" s="63"/>
      <c r="U529" s="61"/>
      <c r="V529" s="63"/>
      <c r="X529" s="61"/>
    </row>
    <row r="530" spans="4:24">
      <c r="D530" s="61"/>
      <c r="G530" s="61"/>
      <c r="H530" s="63"/>
      <c r="J530" s="61"/>
      <c r="K530" s="63"/>
      <c r="M530" s="61"/>
      <c r="N530" s="63"/>
      <c r="O530" s="61"/>
      <c r="R530" s="61"/>
      <c r="S530" s="63"/>
      <c r="U530" s="61"/>
      <c r="V530" s="63"/>
      <c r="X530" s="61"/>
    </row>
    <row r="531" spans="4:24">
      <c r="D531" s="61"/>
      <c r="G531" s="61"/>
      <c r="H531" s="63"/>
      <c r="J531" s="61"/>
      <c r="K531" s="63"/>
      <c r="M531" s="61"/>
      <c r="N531" s="63"/>
      <c r="O531" s="61"/>
      <c r="R531" s="61"/>
      <c r="S531" s="63"/>
      <c r="U531" s="61"/>
      <c r="V531" s="63"/>
      <c r="X531" s="61"/>
    </row>
    <row r="532" spans="4:24">
      <c r="D532" s="61"/>
      <c r="G532" s="61"/>
      <c r="H532" s="63"/>
      <c r="J532" s="61"/>
      <c r="K532" s="63"/>
      <c r="M532" s="61"/>
      <c r="N532" s="63"/>
      <c r="O532" s="61"/>
      <c r="R532" s="61"/>
      <c r="S532" s="63"/>
      <c r="U532" s="61"/>
      <c r="V532" s="63"/>
      <c r="X532" s="61"/>
    </row>
    <row r="533" spans="4:24">
      <c r="D533" s="61"/>
      <c r="G533" s="61"/>
      <c r="H533" s="63"/>
      <c r="J533" s="61"/>
      <c r="K533" s="63"/>
      <c r="M533" s="61"/>
      <c r="N533" s="63"/>
      <c r="O533" s="61"/>
      <c r="R533" s="61"/>
      <c r="S533" s="63"/>
      <c r="U533" s="61"/>
      <c r="V533" s="63"/>
      <c r="X533" s="61"/>
    </row>
    <row r="534" spans="4:24">
      <c r="D534" s="61"/>
      <c r="G534" s="61"/>
      <c r="H534" s="63"/>
      <c r="J534" s="61"/>
      <c r="K534" s="63"/>
      <c r="M534" s="61"/>
      <c r="N534" s="63"/>
      <c r="O534" s="61"/>
      <c r="R534" s="61"/>
      <c r="S534" s="63"/>
      <c r="U534" s="61"/>
      <c r="V534" s="63"/>
      <c r="X534" s="61"/>
    </row>
    <row r="535" spans="4:24">
      <c r="D535" s="61"/>
      <c r="G535" s="61"/>
      <c r="H535" s="63"/>
      <c r="J535" s="61"/>
      <c r="K535" s="63"/>
      <c r="M535" s="61"/>
      <c r="N535" s="63"/>
      <c r="O535" s="61"/>
      <c r="R535" s="61"/>
      <c r="S535" s="63"/>
      <c r="U535" s="61"/>
      <c r="V535" s="63"/>
      <c r="X535" s="61"/>
    </row>
    <row r="536" spans="4:24">
      <c r="D536" s="61"/>
      <c r="G536" s="61"/>
      <c r="H536" s="63"/>
      <c r="J536" s="61"/>
      <c r="K536" s="63"/>
      <c r="M536" s="61"/>
      <c r="N536" s="63"/>
      <c r="O536" s="61"/>
      <c r="R536" s="61"/>
      <c r="S536" s="63"/>
      <c r="U536" s="61"/>
      <c r="V536" s="63"/>
      <c r="X536" s="61"/>
    </row>
    <row r="537" spans="4:24">
      <c r="D537" s="61"/>
      <c r="G537" s="61"/>
      <c r="H537" s="63"/>
      <c r="J537" s="61"/>
      <c r="K537" s="63"/>
      <c r="M537" s="61"/>
      <c r="N537" s="63"/>
      <c r="O537" s="61"/>
      <c r="R537" s="61"/>
      <c r="S537" s="63"/>
      <c r="U537" s="61"/>
      <c r="V537" s="63"/>
      <c r="X537" s="61"/>
    </row>
    <row r="538" spans="4:24">
      <c r="D538" s="61"/>
      <c r="G538" s="61"/>
      <c r="H538" s="63"/>
      <c r="J538" s="61"/>
      <c r="K538" s="63"/>
      <c r="M538" s="61"/>
      <c r="N538" s="63"/>
      <c r="O538" s="61"/>
      <c r="R538" s="61"/>
      <c r="S538" s="63"/>
      <c r="U538" s="61"/>
      <c r="V538" s="63"/>
      <c r="X538" s="61"/>
    </row>
    <row r="539" spans="4:24">
      <c r="D539" s="61"/>
      <c r="G539" s="61"/>
      <c r="H539" s="63"/>
      <c r="J539" s="61"/>
      <c r="K539" s="63"/>
      <c r="M539" s="61"/>
      <c r="N539" s="63"/>
      <c r="O539" s="61"/>
      <c r="R539" s="61"/>
      <c r="S539" s="63"/>
      <c r="U539" s="61"/>
      <c r="V539" s="63"/>
      <c r="X539" s="61"/>
    </row>
    <row r="540" spans="4:24">
      <c r="D540" s="61"/>
      <c r="G540" s="61"/>
      <c r="H540" s="63"/>
      <c r="J540" s="61"/>
      <c r="K540" s="63"/>
      <c r="M540" s="61"/>
      <c r="N540" s="63"/>
      <c r="O540" s="61"/>
      <c r="R540" s="61"/>
      <c r="S540" s="63"/>
      <c r="U540" s="61"/>
      <c r="V540" s="63"/>
      <c r="X540" s="61"/>
    </row>
    <row r="541" spans="4:24">
      <c r="D541" s="61"/>
      <c r="G541" s="61"/>
      <c r="H541" s="63"/>
      <c r="J541" s="61"/>
      <c r="K541" s="63"/>
      <c r="M541" s="61"/>
      <c r="N541" s="63"/>
      <c r="O541" s="61"/>
      <c r="R541" s="61"/>
      <c r="S541" s="63"/>
      <c r="U541" s="61"/>
      <c r="V541" s="63"/>
      <c r="X541" s="61"/>
    </row>
    <row r="542" spans="4:24">
      <c r="D542" s="61"/>
      <c r="G542" s="61"/>
      <c r="H542" s="63"/>
      <c r="J542" s="61"/>
      <c r="K542" s="63"/>
      <c r="M542" s="61"/>
      <c r="N542" s="63"/>
      <c r="O542" s="61"/>
      <c r="R542" s="61"/>
      <c r="S542" s="63"/>
      <c r="U542" s="61"/>
      <c r="V542" s="63"/>
      <c r="X542" s="61"/>
    </row>
    <row r="543" spans="4:24">
      <c r="D543" s="61"/>
      <c r="G543" s="61"/>
      <c r="H543" s="63"/>
      <c r="J543" s="61"/>
      <c r="K543" s="63"/>
      <c r="M543" s="61"/>
      <c r="N543" s="63"/>
      <c r="O543" s="61"/>
      <c r="R543" s="61"/>
      <c r="S543" s="63"/>
      <c r="U543" s="61"/>
      <c r="V543" s="63"/>
      <c r="X543" s="61"/>
    </row>
    <row r="544" spans="4:24">
      <c r="D544" s="61"/>
      <c r="G544" s="61"/>
      <c r="H544" s="63"/>
      <c r="J544" s="61"/>
      <c r="K544" s="63"/>
      <c r="M544" s="61"/>
      <c r="N544" s="63"/>
      <c r="O544" s="61"/>
      <c r="R544" s="61"/>
      <c r="S544" s="63"/>
      <c r="U544" s="61"/>
      <c r="V544" s="63"/>
      <c r="X544" s="61"/>
    </row>
    <row r="545" spans="4:24">
      <c r="D545" s="61"/>
      <c r="G545" s="61"/>
      <c r="H545" s="63"/>
      <c r="J545" s="61"/>
      <c r="K545" s="63"/>
      <c r="M545" s="61"/>
      <c r="N545" s="63"/>
      <c r="O545" s="61"/>
      <c r="R545" s="61"/>
      <c r="S545" s="63"/>
      <c r="U545" s="61"/>
      <c r="V545" s="63"/>
      <c r="X545" s="61"/>
    </row>
    <row r="546" spans="4:24">
      <c r="D546" s="61"/>
      <c r="G546" s="61"/>
      <c r="H546" s="63"/>
      <c r="J546" s="61"/>
      <c r="K546" s="63"/>
      <c r="M546" s="61"/>
      <c r="N546" s="63"/>
      <c r="O546" s="61"/>
      <c r="R546" s="61"/>
      <c r="S546" s="63"/>
      <c r="U546" s="61"/>
      <c r="V546" s="63"/>
      <c r="X546" s="61"/>
    </row>
    <row r="547" spans="4:24">
      <c r="D547" s="61"/>
      <c r="G547" s="61"/>
      <c r="H547" s="63"/>
      <c r="J547" s="61"/>
      <c r="K547" s="63"/>
      <c r="M547" s="61"/>
      <c r="N547" s="63"/>
      <c r="O547" s="61"/>
      <c r="R547" s="61"/>
      <c r="S547" s="63"/>
      <c r="U547" s="61"/>
      <c r="V547" s="63"/>
      <c r="X547" s="61"/>
    </row>
    <row r="548" spans="4:24">
      <c r="D548" s="61"/>
      <c r="G548" s="61"/>
      <c r="H548" s="63"/>
      <c r="J548" s="61"/>
      <c r="K548" s="63"/>
      <c r="M548" s="61"/>
      <c r="N548" s="63"/>
      <c r="O548" s="61"/>
      <c r="R548" s="61"/>
      <c r="S548" s="63"/>
      <c r="U548" s="61"/>
      <c r="V548" s="63"/>
      <c r="X548" s="61"/>
    </row>
    <row r="549" spans="4:24">
      <c r="D549" s="61"/>
      <c r="G549" s="61"/>
      <c r="H549" s="63"/>
      <c r="J549" s="61"/>
      <c r="K549" s="63"/>
      <c r="M549" s="61"/>
      <c r="N549" s="63"/>
      <c r="O549" s="61"/>
      <c r="R549" s="61"/>
      <c r="S549" s="63"/>
      <c r="U549" s="61"/>
      <c r="V549" s="63"/>
      <c r="X549" s="61"/>
    </row>
    <row r="550" spans="4:24">
      <c r="D550" s="61"/>
      <c r="G550" s="61"/>
      <c r="H550" s="63"/>
      <c r="J550" s="61"/>
      <c r="K550" s="63"/>
      <c r="M550" s="61"/>
      <c r="N550" s="63"/>
      <c r="O550" s="61"/>
      <c r="R550" s="61"/>
      <c r="S550" s="63"/>
      <c r="U550" s="61"/>
      <c r="V550" s="63"/>
      <c r="X550" s="61"/>
    </row>
    <row r="551" spans="4:24">
      <c r="D551" s="61"/>
      <c r="G551" s="61"/>
      <c r="H551" s="63"/>
      <c r="J551" s="61"/>
      <c r="K551" s="63"/>
      <c r="M551" s="61"/>
      <c r="N551" s="63"/>
      <c r="O551" s="61"/>
      <c r="R551" s="61"/>
      <c r="S551" s="63"/>
      <c r="U551" s="61"/>
      <c r="V551" s="63"/>
      <c r="X551" s="61"/>
    </row>
    <row r="552" spans="4:24">
      <c r="D552" s="61"/>
      <c r="G552" s="61"/>
      <c r="H552" s="63"/>
      <c r="J552" s="61"/>
      <c r="K552" s="63"/>
      <c r="M552" s="61"/>
      <c r="N552" s="63"/>
      <c r="O552" s="61"/>
      <c r="R552" s="61"/>
      <c r="S552" s="63"/>
      <c r="U552" s="61"/>
      <c r="V552" s="63"/>
      <c r="X552" s="61"/>
    </row>
    <row r="553" spans="4:24">
      <c r="D553" s="61"/>
      <c r="G553" s="61"/>
      <c r="H553" s="63"/>
      <c r="J553" s="61"/>
      <c r="K553" s="63"/>
      <c r="M553" s="61"/>
      <c r="N553" s="63"/>
      <c r="O553" s="61"/>
      <c r="R553" s="61"/>
      <c r="S553" s="63"/>
      <c r="U553" s="61"/>
      <c r="V553" s="63"/>
      <c r="X553" s="61"/>
    </row>
    <row r="554" spans="4:24">
      <c r="D554" s="61"/>
      <c r="G554" s="61"/>
      <c r="H554" s="63"/>
      <c r="J554" s="61"/>
      <c r="K554" s="63"/>
      <c r="M554" s="61"/>
      <c r="N554" s="63"/>
      <c r="O554" s="61"/>
      <c r="R554" s="61"/>
      <c r="S554" s="63"/>
      <c r="U554" s="61"/>
      <c r="V554" s="63"/>
      <c r="X554" s="61"/>
    </row>
    <row r="555" spans="4:24">
      <c r="D555" s="61"/>
      <c r="G555" s="61"/>
      <c r="H555" s="63"/>
      <c r="J555" s="61"/>
      <c r="K555" s="63"/>
      <c r="M555" s="61"/>
      <c r="N555" s="63"/>
      <c r="O555" s="61"/>
      <c r="R555" s="61"/>
      <c r="S555" s="63"/>
      <c r="U555" s="61"/>
      <c r="V555" s="63"/>
      <c r="X555" s="61"/>
    </row>
    <row r="556" spans="4:24">
      <c r="D556" s="61"/>
      <c r="G556" s="61"/>
      <c r="H556" s="63"/>
      <c r="J556" s="61"/>
      <c r="K556" s="63"/>
      <c r="M556" s="61"/>
      <c r="N556" s="63"/>
      <c r="O556" s="61"/>
      <c r="R556" s="61"/>
      <c r="S556" s="63"/>
      <c r="U556" s="61"/>
      <c r="V556" s="63"/>
      <c r="X556" s="61"/>
    </row>
    <row r="557" spans="4:24">
      <c r="D557" s="61"/>
      <c r="G557" s="61"/>
      <c r="H557" s="63"/>
      <c r="J557" s="61"/>
      <c r="K557" s="63"/>
      <c r="M557" s="61"/>
      <c r="N557" s="63"/>
      <c r="O557" s="61"/>
      <c r="R557" s="61"/>
      <c r="S557" s="63"/>
      <c r="U557" s="61"/>
      <c r="V557" s="63"/>
      <c r="X557" s="61"/>
    </row>
    <row r="558" spans="4:24">
      <c r="D558" s="61"/>
      <c r="G558" s="61"/>
      <c r="H558" s="63"/>
      <c r="J558" s="61"/>
      <c r="K558" s="63"/>
      <c r="M558" s="61"/>
      <c r="N558" s="63"/>
      <c r="O558" s="61"/>
      <c r="R558" s="61"/>
      <c r="S558" s="63"/>
      <c r="U558" s="61"/>
      <c r="V558" s="63"/>
      <c r="X558" s="61"/>
    </row>
    <row r="559" spans="4:24">
      <c r="D559" s="61"/>
      <c r="G559" s="61"/>
      <c r="H559" s="63"/>
      <c r="J559" s="61"/>
      <c r="K559" s="63"/>
      <c r="M559" s="61"/>
      <c r="N559" s="63"/>
      <c r="O559" s="61"/>
      <c r="R559" s="61"/>
      <c r="S559" s="63"/>
      <c r="U559" s="61"/>
      <c r="V559" s="63"/>
      <c r="X559" s="61"/>
    </row>
    <row r="560" spans="4:24">
      <c r="D560" s="61"/>
      <c r="G560" s="61"/>
      <c r="H560" s="63"/>
      <c r="J560" s="61"/>
      <c r="K560" s="63"/>
      <c r="M560" s="61"/>
      <c r="N560" s="63"/>
      <c r="O560" s="61"/>
      <c r="R560" s="61"/>
      <c r="S560" s="63"/>
      <c r="U560" s="61"/>
      <c r="V560" s="63"/>
      <c r="X560" s="61"/>
    </row>
    <row r="561" spans="4:24">
      <c r="D561" s="61"/>
      <c r="G561" s="61"/>
      <c r="H561" s="63"/>
      <c r="J561" s="61"/>
      <c r="K561" s="63"/>
      <c r="M561" s="61"/>
      <c r="N561" s="63"/>
      <c r="O561" s="61"/>
      <c r="R561" s="61"/>
      <c r="S561" s="63"/>
      <c r="U561" s="61"/>
      <c r="V561" s="63"/>
      <c r="X561" s="61"/>
    </row>
    <row r="562" spans="4:24">
      <c r="D562" s="61"/>
      <c r="G562" s="61"/>
      <c r="H562" s="63"/>
      <c r="J562" s="61"/>
      <c r="K562" s="63"/>
      <c r="M562" s="61"/>
      <c r="N562" s="63"/>
      <c r="O562" s="61"/>
      <c r="R562" s="61"/>
      <c r="S562" s="63"/>
      <c r="U562" s="61"/>
      <c r="V562" s="63"/>
      <c r="X562" s="61"/>
    </row>
    <row r="563" spans="4:24">
      <c r="D563" s="61"/>
      <c r="G563" s="61"/>
      <c r="H563" s="63"/>
      <c r="J563" s="61"/>
      <c r="K563" s="63"/>
      <c r="M563" s="61"/>
      <c r="N563" s="63"/>
      <c r="O563" s="61"/>
      <c r="R563" s="61"/>
      <c r="S563" s="63"/>
      <c r="U563" s="61"/>
      <c r="V563" s="63"/>
      <c r="X563" s="61"/>
    </row>
    <row r="564" spans="4:24">
      <c r="D564" s="61"/>
      <c r="G564" s="61"/>
      <c r="H564" s="63"/>
      <c r="J564" s="61"/>
      <c r="K564" s="63"/>
      <c r="M564" s="61"/>
      <c r="N564" s="63"/>
      <c r="O564" s="61"/>
      <c r="R564" s="61"/>
      <c r="S564" s="63"/>
      <c r="U564" s="61"/>
      <c r="V564" s="63"/>
      <c r="X564" s="61"/>
    </row>
    <row r="565" spans="4:24">
      <c r="D565" s="61"/>
      <c r="G565" s="61"/>
      <c r="H565" s="63"/>
      <c r="J565" s="61"/>
      <c r="K565" s="63"/>
      <c r="M565" s="61"/>
      <c r="N565" s="63"/>
      <c r="O565" s="61"/>
      <c r="R565" s="61"/>
      <c r="S565" s="63"/>
      <c r="U565" s="61"/>
      <c r="V565" s="63"/>
      <c r="X565" s="61"/>
    </row>
    <row r="566" spans="4:24">
      <c r="D566" s="61"/>
      <c r="G566" s="61"/>
      <c r="H566" s="63"/>
      <c r="J566" s="61"/>
      <c r="K566" s="63"/>
      <c r="M566" s="61"/>
      <c r="N566" s="63"/>
      <c r="O566" s="61"/>
      <c r="R566" s="61"/>
      <c r="S566" s="63"/>
      <c r="U566" s="61"/>
      <c r="V566" s="63"/>
      <c r="X566" s="61"/>
    </row>
    <row r="567" spans="4:24">
      <c r="D567" s="61"/>
      <c r="G567" s="61"/>
      <c r="H567" s="63"/>
      <c r="J567" s="61"/>
      <c r="K567" s="63"/>
      <c r="M567" s="61"/>
      <c r="N567" s="63"/>
      <c r="O567" s="61"/>
      <c r="R567" s="61"/>
      <c r="S567" s="63"/>
      <c r="U567" s="61"/>
      <c r="V567" s="63"/>
      <c r="X567" s="61"/>
    </row>
    <row r="568" spans="4:24">
      <c r="D568" s="61"/>
      <c r="G568" s="61"/>
      <c r="H568" s="63"/>
      <c r="J568" s="61"/>
      <c r="K568" s="63"/>
      <c r="M568" s="61"/>
      <c r="N568" s="63"/>
      <c r="O568" s="61"/>
      <c r="R568" s="61"/>
      <c r="S568" s="63"/>
      <c r="U568" s="61"/>
      <c r="V568" s="63"/>
      <c r="X568" s="61"/>
    </row>
    <row r="569" spans="4:24">
      <c r="D569" s="61"/>
      <c r="G569" s="61"/>
      <c r="H569" s="63"/>
      <c r="J569" s="61"/>
      <c r="K569" s="63"/>
      <c r="M569" s="61"/>
      <c r="N569" s="63"/>
      <c r="O569" s="61"/>
      <c r="R569" s="61"/>
      <c r="S569" s="63"/>
      <c r="U569" s="61"/>
      <c r="V569" s="63"/>
      <c r="X569" s="61"/>
    </row>
    <row r="570" spans="4:24">
      <c r="D570" s="61"/>
      <c r="G570" s="61"/>
      <c r="H570" s="63"/>
      <c r="J570" s="61"/>
      <c r="K570" s="63"/>
      <c r="M570" s="61"/>
      <c r="N570" s="63"/>
      <c r="O570" s="61"/>
      <c r="R570" s="61"/>
      <c r="S570" s="63"/>
      <c r="U570" s="61"/>
      <c r="V570" s="63"/>
      <c r="X570" s="61"/>
    </row>
    <row r="571" spans="4:24">
      <c r="D571" s="61"/>
      <c r="G571" s="61"/>
      <c r="H571" s="63"/>
      <c r="J571" s="61"/>
      <c r="K571" s="63"/>
      <c r="M571" s="61"/>
      <c r="N571" s="63"/>
      <c r="O571" s="61"/>
      <c r="R571" s="61"/>
      <c r="S571" s="63"/>
      <c r="U571" s="61"/>
      <c r="V571" s="63"/>
      <c r="X571" s="61"/>
    </row>
    <row r="572" spans="4:24">
      <c r="D572" s="61"/>
      <c r="G572" s="61"/>
      <c r="H572" s="63"/>
      <c r="J572" s="61"/>
      <c r="K572" s="63"/>
      <c r="M572" s="61"/>
      <c r="N572" s="63"/>
      <c r="O572" s="61"/>
      <c r="R572" s="61"/>
      <c r="S572" s="63"/>
      <c r="U572" s="61"/>
      <c r="V572" s="63"/>
      <c r="X572" s="61"/>
    </row>
    <row r="573" spans="4:24">
      <c r="D573" s="61"/>
      <c r="G573" s="61"/>
      <c r="H573" s="63"/>
      <c r="J573" s="61"/>
      <c r="K573" s="63"/>
      <c r="M573" s="61"/>
      <c r="N573" s="63"/>
      <c r="O573" s="61"/>
      <c r="R573" s="61"/>
      <c r="S573" s="63"/>
      <c r="U573" s="61"/>
      <c r="V573" s="63"/>
      <c r="X573" s="61"/>
    </row>
    <row r="574" spans="4:24">
      <c r="D574" s="61"/>
      <c r="G574" s="61"/>
      <c r="H574" s="63"/>
      <c r="J574" s="61"/>
      <c r="K574" s="63"/>
      <c r="M574" s="61"/>
      <c r="N574" s="63"/>
      <c r="O574" s="61"/>
      <c r="R574" s="61"/>
      <c r="S574" s="63"/>
      <c r="U574" s="61"/>
      <c r="V574" s="63"/>
      <c r="X574" s="61"/>
    </row>
    <row r="575" spans="4:24">
      <c r="D575" s="61"/>
      <c r="G575" s="61"/>
      <c r="H575" s="63"/>
      <c r="J575" s="61"/>
      <c r="K575" s="63"/>
      <c r="M575" s="61"/>
      <c r="N575" s="63"/>
      <c r="O575" s="61"/>
      <c r="R575" s="61"/>
      <c r="S575" s="63"/>
      <c r="U575" s="61"/>
      <c r="V575" s="63"/>
      <c r="X575" s="61"/>
    </row>
    <row r="576" spans="4:24">
      <c r="D576" s="61"/>
      <c r="G576" s="61"/>
      <c r="H576" s="63"/>
      <c r="J576" s="61"/>
      <c r="K576" s="63"/>
      <c r="M576" s="61"/>
      <c r="N576" s="63"/>
      <c r="O576" s="61"/>
      <c r="R576" s="61"/>
      <c r="S576" s="63"/>
      <c r="U576" s="61"/>
      <c r="V576" s="63"/>
      <c r="X576" s="61"/>
    </row>
    <row r="577" spans="4:24">
      <c r="D577" s="61"/>
      <c r="G577" s="61"/>
      <c r="H577" s="63"/>
      <c r="J577" s="61"/>
      <c r="K577" s="63"/>
      <c r="M577" s="61"/>
      <c r="N577" s="63"/>
      <c r="O577" s="61"/>
      <c r="R577" s="61"/>
      <c r="S577" s="63"/>
      <c r="U577" s="61"/>
      <c r="V577" s="63"/>
      <c r="X577" s="61"/>
    </row>
    <row r="578" spans="4:24">
      <c r="D578" s="61"/>
      <c r="G578" s="61"/>
      <c r="H578" s="63"/>
      <c r="J578" s="61"/>
      <c r="K578" s="63"/>
      <c r="M578" s="61"/>
      <c r="N578" s="63"/>
      <c r="O578" s="61"/>
      <c r="R578" s="61"/>
      <c r="S578" s="63"/>
      <c r="U578" s="61"/>
      <c r="V578" s="63"/>
      <c r="X578" s="61"/>
    </row>
    <row r="579" spans="4:24">
      <c r="D579" s="61"/>
      <c r="G579" s="61"/>
      <c r="H579" s="63"/>
      <c r="J579" s="61"/>
      <c r="K579" s="63"/>
      <c r="M579" s="61"/>
      <c r="N579" s="63"/>
      <c r="O579" s="61"/>
      <c r="R579" s="61"/>
      <c r="S579" s="63"/>
      <c r="U579" s="61"/>
      <c r="V579" s="63"/>
      <c r="X579" s="61"/>
    </row>
    <row r="580" spans="4:24">
      <c r="D580" s="61"/>
      <c r="G580" s="61"/>
      <c r="H580" s="63"/>
      <c r="J580" s="61"/>
      <c r="K580" s="63"/>
      <c r="M580" s="61"/>
      <c r="N580" s="63"/>
      <c r="O580" s="61"/>
      <c r="R580" s="61"/>
      <c r="S580" s="63"/>
      <c r="U580" s="61"/>
      <c r="V580" s="63"/>
      <c r="X580" s="61"/>
    </row>
    <row r="581" spans="4:24">
      <c r="D581" s="61"/>
      <c r="G581" s="61"/>
      <c r="H581" s="63"/>
      <c r="J581" s="61"/>
      <c r="K581" s="63"/>
      <c r="M581" s="61"/>
      <c r="N581" s="63"/>
      <c r="O581" s="61"/>
      <c r="R581" s="61"/>
      <c r="S581" s="63"/>
      <c r="U581" s="61"/>
      <c r="V581" s="63"/>
      <c r="X581" s="61"/>
    </row>
    <row r="582" spans="4:24">
      <c r="D582" s="61"/>
      <c r="G582" s="61"/>
      <c r="H582" s="63"/>
      <c r="J582" s="61"/>
      <c r="K582" s="63"/>
      <c r="M582" s="61"/>
      <c r="N582" s="63"/>
      <c r="O582" s="61"/>
      <c r="R582" s="61"/>
      <c r="S582" s="63"/>
      <c r="U582" s="61"/>
      <c r="V582" s="63"/>
      <c r="X582" s="61"/>
    </row>
    <row r="583" spans="4:24">
      <c r="D583" s="61"/>
      <c r="G583" s="61"/>
      <c r="H583" s="63"/>
      <c r="J583" s="61"/>
      <c r="K583" s="63"/>
      <c r="M583" s="61"/>
      <c r="N583" s="63"/>
      <c r="O583" s="61"/>
      <c r="R583" s="61"/>
      <c r="S583" s="63"/>
      <c r="U583" s="61"/>
      <c r="V583" s="63"/>
      <c r="X583" s="61"/>
    </row>
    <row r="584" spans="4:24">
      <c r="D584" s="61"/>
      <c r="G584" s="61"/>
      <c r="H584" s="63"/>
      <c r="J584" s="61"/>
      <c r="K584" s="63"/>
      <c r="M584" s="61"/>
      <c r="N584" s="63"/>
      <c r="O584" s="61"/>
      <c r="R584" s="61"/>
      <c r="S584" s="63"/>
      <c r="U584" s="61"/>
      <c r="V584" s="63"/>
      <c r="X584" s="61"/>
    </row>
    <row r="585" spans="4:24">
      <c r="D585" s="61"/>
      <c r="G585" s="61"/>
      <c r="H585" s="63"/>
      <c r="J585" s="61"/>
      <c r="K585" s="63"/>
      <c r="M585" s="61"/>
      <c r="N585" s="63"/>
      <c r="O585" s="61"/>
      <c r="R585" s="61"/>
      <c r="S585" s="63"/>
      <c r="U585" s="61"/>
      <c r="V585" s="63"/>
      <c r="X585" s="61"/>
    </row>
    <row r="586" spans="4:24">
      <c r="D586" s="61"/>
      <c r="G586" s="61"/>
      <c r="H586" s="63"/>
      <c r="J586" s="61"/>
      <c r="K586" s="63"/>
      <c r="M586" s="61"/>
      <c r="N586" s="63"/>
      <c r="O586" s="61"/>
      <c r="R586" s="61"/>
      <c r="S586" s="63"/>
      <c r="U586" s="61"/>
      <c r="V586" s="63"/>
      <c r="X586" s="61"/>
    </row>
    <row r="587" spans="4:24">
      <c r="D587" s="61"/>
      <c r="G587" s="61"/>
      <c r="H587" s="63"/>
      <c r="J587" s="61"/>
      <c r="K587" s="63"/>
      <c r="M587" s="61"/>
      <c r="N587" s="63"/>
      <c r="O587" s="61"/>
      <c r="R587" s="61"/>
      <c r="S587" s="63"/>
      <c r="U587" s="61"/>
      <c r="V587" s="63"/>
      <c r="X587" s="61"/>
    </row>
    <row r="588" spans="4:24">
      <c r="D588" s="61"/>
      <c r="G588" s="61"/>
      <c r="H588" s="63"/>
      <c r="J588" s="61"/>
      <c r="K588" s="63"/>
      <c r="M588" s="61"/>
      <c r="N588" s="63"/>
      <c r="O588" s="61"/>
      <c r="R588" s="61"/>
      <c r="S588" s="63"/>
      <c r="U588" s="61"/>
      <c r="V588" s="63"/>
      <c r="X588" s="61"/>
    </row>
    <row r="589" spans="4:24">
      <c r="D589" s="61"/>
      <c r="G589" s="61"/>
      <c r="H589" s="63"/>
      <c r="J589" s="61"/>
      <c r="K589" s="63"/>
      <c r="M589" s="61"/>
      <c r="N589" s="63"/>
      <c r="O589" s="61"/>
      <c r="R589" s="61"/>
      <c r="S589" s="63"/>
      <c r="U589" s="61"/>
      <c r="V589" s="63"/>
      <c r="X589" s="61"/>
    </row>
    <row r="590" spans="4:24">
      <c r="D590" s="61"/>
      <c r="G590" s="61"/>
      <c r="H590" s="63"/>
      <c r="J590" s="61"/>
      <c r="K590" s="63"/>
      <c r="M590" s="61"/>
      <c r="N590" s="63"/>
      <c r="O590" s="61"/>
      <c r="R590" s="61"/>
      <c r="S590" s="63"/>
      <c r="U590" s="61"/>
      <c r="V590" s="63"/>
      <c r="X590" s="61"/>
    </row>
    <row r="591" spans="4:24">
      <c r="D591" s="61"/>
      <c r="G591" s="61"/>
      <c r="H591" s="63"/>
      <c r="J591" s="61"/>
      <c r="K591" s="63"/>
      <c r="M591" s="61"/>
      <c r="N591" s="63"/>
      <c r="O591" s="61"/>
      <c r="R591" s="61"/>
      <c r="S591" s="63"/>
      <c r="U591" s="61"/>
      <c r="V591" s="63"/>
      <c r="X591" s="61"/>
    </row>
    <row r="592" spans="4:24">
      <c r="D592" s="61"/>
      <c r="G592" s="61"/>
      <c r="H592" s="63"/>
      <c r="J592" s="61"/>
      <c r="K592" s="63"/>
      <c r="M592" s="61"/>
      <c r="N592" s="63"/>
      <c r="O592" s="61"/>
      <c r="R592" s="61"/>
      <c r="S592" s="63"/>
      <c r="U592" s="61"/>
      <c r="V592" s="63"/>
      <c r="X592" s="61"/>
    </row>
    <row r="593" spans="4:24">
      <c r="D593" s="61"/>
      <c r="G593" s="61"/>
      <c r="H593" s="63"/>
      <c r="J593" s="61"/>
      <c r="K593" s="63"/>
      <c r="M593" s="61"/>
      <c r="N593" s="63"/>
      <c r="O593" s="61"/>
      <c r="R593" s="61"/>
      <c r="S593" s="63"/>
      <c r="U593" s="61"/>
      <c r="V593" s="63"/>
      <c r="X593" s="61"/>
    </row>
    <row r="594" spans="4:24">
      <c r="D594" s="61"/>
      <c r="G594" s="61"/>
      <c r="H594" s="63"/>
      <c r="J594" s="61"/>
      <c r="K594" s="63"/>
      <c r="M594" s="61"/>
      <c r="N594" s="63"/>
      <c r="O594" s="61"/>
      <c r="R594" s="61"/>
      <c r="S594" s="63"/>
      <c r="U594" s="61"/>
      <c r="V594" s="63"/>
      <c r="X594" s="61"/>
    </row>
    <row r="595" spans="4:24">
      <c r="D595" s="61"/>
      <c r="G595" s="61"/>
      <c r="H595" s="63"/>
      <c r="J595" s="61"/>
      <c r="K595" s="63"/>
      <c r="M595" s="61"/>
      <c r="N595" s="63"/>
      <c r="O595" s="61"/>
      <c r="R595" s="61"/>
      <c r="S595" s="63"/>
      <c r="U595" s="61"/>
      <c r="V595" s="63"/>
      <c r="X595" s="61"/>
    </row>
    <row r="596" spans="4:24">
      <c r="D596" s="61"/>
      <c r="G596" s="61"/>
      <c r="H596" s="63"/>
      <c r="J596" s="61"/>
      <c r="K596" s="63"/>
      <c r="M596" s="61"/>
      <c r="N596" s="63"/>
      <c r="O596" s="61"/>
      <c r="R596" s="61"/>
      <c r="S596" s="63"/>
      <c r="U596" s="61"/>
      <c r="V596" s="63"/>
      <c r="X596" s="61"/>
    </row>
    <row r="597" spans="4:24">
      <c r="D597" s="61"/>
      <c r="G597" s="61"/>
      <c r="H597" s="63"/>
      <c r="J597" s="61"/>
      <c r="K597" s="63"/>
      <c r="M597" s="61"/>
      <c r="N597" s="63"/>
      <c r="O597" s="61"/>
      <c r="R597" s="61"/>
      <c r="S597" s="63"/>
      <c r="U597" s="61"/>
      <c r="V597" s="63"/>
      <c r="X597" s="61"/>
    </row>
    <row r="598" spans="4:24">
      <c r="D598" s="61"/>
      <c r="G598" s="61"/>
      <c r="H598" s="63"/>
      <c r="J598" s="61"/>
      <c r="K598" s="63"/>
      <c r="M598" s="61"/>
      <c r="N598" s="63"/>
      <c r="O598" s="61"/>
      <c r="R598" s="61"/>
      <c r="S598" s="63"/>
      <c r="U598" s="61"/>
      <c r="V598" s="63"/>
      <c r="X598" s="61"/>
    </row>
    <row r="599" spans="4:24">
      <c r="D599" s="61"/>
      <c r="G599" s="61"/>
      <c r="H599" s="63"/>
      <c r="J599" s="61"/>
      <c r="K599" s="63"/>
      <c r="M599" s="61"/>
      <c r="N599" s="63"/>
      <c r="O599" s="61"/>
      <c r="R599" s="61"/>
      <c r="S599" s="63"/>
      <c r="U599" s="61"/>
      <c r="V599" s="63"/>
      <c r="X599" s="61"/>
    </row>
    <row r="600" spans="4:24">
      <c r="D600" s="61"/>
      <c r="G600" s="61"/>
      <c r="H600" s="63"/>
      <c r="J600" s="61"/>
      <c r="K600" s="63"/>
      <c r="M600" s="61"/>
      <c r="N600" s="63"/>
      <c r="O600" s="61"/>
      <c r="R600" s="61"/>
      <c r="S600" s="63"/>
      <c r="U600" s="61"/>
      <c r="V600" s="63"/>
      <c r="X600" s="61"/>
    </row>
    <row r="601" spans="4:24">
      <c r="D601" s="61"/>
      <c r="G601" s="61"/>
      <c r="H601" s="63"/>
      <c r="J601" s="61"/>
      <c r="K601" s="63"/>
      <c r="M601" s="61"/>
      <c r="N601" s="63"/>
      <c r="O601" s="61"/>
      <c r="R601" s="61"/>
      <c r="S601" s="63"/>
      <c r="U601" s="61"/>
      <c r="V601" s="63"/>
      <c r="X601" s="61"/>
    </row>
    <row r="602" spans="4:24">
      <c r="D602" s="61"/>
      <c r="G602" s="61"/>
      <c r="H602" s="63"/>
      <c r="J602" s="61"/>
      <c r="K602" s="63"/>
      <c r="M602" s="61"/>
      <c r="N602" s="63"/>
      <c r="O602" s="61"/>
      <c r="R602" s="61"/>
      <c r="S602" s="63"/>
      <c r="U602" s="61"/>
      <c r="V602" s="63"/>
      <c r="X602" s="61"/>
    </row>
    <row r="603" spans="4:24">
      <c r="D603" s="61"/>
      <c r="G603" s="61"/>
      <c r="H603" s="63"/>
      <c r="J603" s="61"/>
      <c r="K603" s="63"/>
      <c r="M603" s="61"/>
      <c r="N603" s="63"/>
      <c r="O603" s="61"/>
      <c r="R603" s="61"/>
      <c r="S603" s="63"/>
      <c r="U603" s="61"/>
      <c r="V603" s="63"/>
      <c r="X603" s="61"/>
    </row>
    <row r="604" spans="4:24">
      <c r="D604" s="61"/>
      <c r="G604" s="61"/>
      <c r="H604" s="63"/>
      <c r="J604" s="61"/>
      <c r="K604" s="63"/>
      <c r="M604" s="61"/>
      <c r="N604" s="63"/>
      <c r="O604" s="61"/>
      <c r="R604" s="61"/>
      <c r="S604" s="63"/>
      <c r="U604" s="61"/>
      <c r="V604" s="63"/>
      <c r="X604" s="61"/>
    </row>
    <row r="605" spans="4:24">
      <c r="D605" s="61"/>
      <c r="G605" s="61"/>
      <c r="H605" s="63"/>
      <c r="J605" s="61"/>
      <c r="K605" s="63"/>
      <c r="M605" s="61"/>
      <c r="N605" s="63"/>
      <c r="O605" s="61"/>
      <c r="R605" s="61"/>
      <c r="S605" s="63"/>
      <c r="U605" s="61"/>
      <c r="V605" s="63"/>
      <c r="X605" s="61"/>
    </row>
    <row r="606" spans="4:24">
      <c r="D606" s="61"/>
      <c r="G606" s="61"/>
      <c r="H606" s="63"/>
      <c r="J606" s="61"/>
      <c r="K606" s="63"/>
      <c r="M606" s="61"/>
      <c r="N606" s="63"/>
      <c r="O606" s="61"/>
      <c r="R606" s="61"/>
      <c r="S606" s="63"/>
      <c r="U606" s="61"/>
      <c r="V606" s="63"/>
      <c r="X606" s="61"/>
    </row>
    <row r="607" spans="4:24">
      <c r="D607" s="61"/>
      <c r="G607" s="61"/>
      <c r="H607" s="63"/>
      <c r="J607" s="61"/>
      <c r="K607" s="63"/>
      <c r="M607" s="61"/>
      <c r="N607" s="63"/>
      <c r="O607" s="61"/>
      <c r="R607" s="61"/>
      <c r="S607" s="63"/>
      <c r="U607" s="61"/>
      <c r="V607" s="63"/>
      <c r="X607" s="61"/>
    </row>
    <row r="608" spans="4:24">
      <c r="D608" s="61"/>
      <c r="G608" s="61"/>
      <c r="H608" s="63"/>
      <c r="J608" s="61"/>
      <c r="K608" s="63"/>
      <c r="M608" s="61"/>
      <c r="N608" s="63"/>
      <c r="O608" s="61"/>
      <c r="R608" s="61"/>
      <c r="S608" s="63"/>
      <c r="U608" s="61"/>
      <c r="V608" s="63"/>
      <c r="X608" s="61"/>
    </row>
    <row r="609" spans="4:24">
      <c r="D609" s="61"/>
      <c r="G609" s="61"/>
      <c r="H609" s="63"/>
      <c r="J609" s="61"/>
      <c r="K609" s="63"/>
      <c r="M609" s="61"/>
      <c r="N609" s="63"/>
      <c r="O609" s="61"/>
      <c r="R609" s="61"/>
      <c r="S609" s="63"/>
      <c r="U609" s="61"/>
      <c r="V609" s="63"/>
      <c r="X609" s="61"/>
    </row>
    <row r="610" spans="4:24">
      <c r="D610" s="61"/>
      <c r="G610" s="61"/>
      <c r="H610" s="63"/>
      <c r="J610" s="61"/>
      <c r="K610" s="63"/>
      <c r="M610" s="61"/>
      <c r="N610" s="63"/>
      <c r="O610" s="61"/>
      <c r="R610" s="61"/>
      <c r="S610" s="63"/>
      <c r="U610" s="61"/>
      <c r="V610" s="63"/>
      <c r="X610" s="61"/>
    </row>
    <row r="611" spans="4:24">
      <c r="D611" s="61"/>
      <c r="G611" s="61"/>
      <c r="H611" s="63"/>
      <c r="J611" s="61"/>
      <c r="K611" s="63"/>
      <c r="M611" s="61"/>
      <c r="N611" s="63"/>
      <c r="O611" s="61"/>
      <c r="R611" s="61"/>
      <c r="S611" s="63"/>
      <c r="U611" s="61"/>
      <c r="V611" s="63"/>
      <c r="X611" s="61"/>
    </row>
    <row r="612" spans="4:24">
      <c r="D612" s="61"/>
      <c r="G612" s="61"/>
      <c r="H612" s="63"/>
      <c r="J612" s="61"/>
      <c r="K612" s="63"/>
      <c r="M612" s="61"/>
      <c r="N612" s="63"/>
      <c r="O612" s="61"/>
      <c r="R612" s="61"/>
      <c r="S612" s="63"/>
      <c r="U612" s="61"/>
      <c r="V612" s="63"/>
      <c r="X612" s="61"/>
    </row>
    <row r="613" spans="4:24">
      <c r="D613" s="61"/>
      <c r="G613" s="61"/>
      <c r="H613" s="63"/>
      <c r="J613" s="61"/>
      <c r="K613" s="63"/>
      <c r="M613" s="61"/>
      <c r="N613" s="63"/>
      <c r="O613" s="61"/>
      <c r="R613" s="61"/>
      <c r="S613" s="63"/>
      <c r="U613" s="61"/>
      <c r="V613" s="63"/>
      <c r="X613" s="61"/>
    </row>
    <row r="614" spans="4:24">
      <c r="D614" s="61"/>
      <c r="G614" s="61"/>
      <c r="H614" s="63"/>
      <c r="J614" s="61"/>
      <c r="K614" s="63"/>
      <c r="M614" s="61"/>
      <c r="N614" s="63"/>
      <c r="O614" s="61"/>
      <c r="R614" s="61"/>
      <c r="S614" s="63"/>
      <c r="U614" s="61"/>
      <c r="V614" s="63"/>
      <c r="X614" s="61"/>
    </row>
    <row r="615" spans="4:24">
      <c r="D615" s="61"/>
      <c r="G615" s="61"/>
      <c r="H615" s="63"/>
      <c r="J615" s="61"/>
      <c r="K615" s="63"/>
      <c r="M615" s="61"/>
      <c r="N615" s="63"/>
      <c r="O615" s="61"/>
      <c r="R615" s="61"/>
      <c r="S615" s="63"/>
      <c r="U615" s="61"/>
      <c r="V615" s="63"/>
      <c r="X615" s="61"/>
    </row>
    <row r="616" spans="4:24">
      <c r="D616" s="61"/>
      <c r="G616" s="61"/>
      <c r="H616" s="63"/>
      <c r="J616" s="61"/>
      <c r="K616" s="63"/>
      <c r="M616" s="61"/>
      <c r="N616" s="63"/>
      <c r="O616" s="61"/>
      <c r="R616" s="61"/>
      <c r="S616" s="63"/>
      <c r="U616" s="61"/>
      <c r="V616" s="63"/>
      <c r="X616" s="61"/>
    </row>
    <row r="617" spans="4:24">
      <c r="D617" s="61"/>
      <c r="G617" s="61"/>
      <c r="H617" s="63"/>
      <c r="J617" s="61"/>
      <c r="K617" s="63"/>
      <c r="M617" s="61"/>
      <c r="N617" s="63"/>
      <c r="O617" s="61"/>
      <c r="R617" s="61"/>
      <c r="S617" s="63"/>
      <c r="U617" s="61"/>
      <c r="V617" s="63"/>
      <c r="X617" s="61"/>
    </row>
    <row r="618" spans="4:24">
      <c r="D618" s="61"/>
      <c r="G618" s="61"/>
      <c r="H618" s="63"/>
      <c r="J618" s="61"/>
      <c r="K618" s="63"/>
      <c r="M618" s="61"/>
      <c r="N618" s="63"/>
      <c r="O618" s="61"/>
      <c r="R618" s="61"/>
      <c r="S618" s="63"/>
      <c r="U618" s="61"/>
      <c r="V618" s="63"/>
      <c r="X618" s="61"/>
    </row>
    <row r="619" spans="4:24">
      <c r="D619" s="61"/>
      <c r="G619" s="61"/>
      <c r="H619" s="63"/>
      <c r="J619" s="61"/>
      <c r="K619" s="63"/>
      <c r="M619" s="61"/>
      <c r="N619" s="63"/>
      <c r="O619" s="61"/>
      <c r="R619" s="61"/>
      <c r="S619" s="63"/>
      <c r="U619" s="61"/>
      <c r="V619" s="63"/>
      <c r="X619" s="61"/>
    </row>
    <row r="620" spans="4:24">
      <c r="D620" s="61"/>
      <c r="G620" s="61"/>
      <c r="H620" s="63"/>
      <c r="J620" s="61"/>
      <c r="K620" s="63"/>
      <c r="M620" s="61"/>
      <c r="N620" s="63"/>
      <c r="O620" s="61"/>
      <c r="R620" s="61"/>
      <c r="S620" s="63"/>
      <c r="U620" s="61"/>
      <c r="V620" s="63"/>
      <c r="X620" s="61"/>
    </row>
    <row r="621" spans="4:24">
      <c r="D621" s="61"/>
      <c r="G621" s="61"/>
      <c r="H621" s="63"/>
      <c r="J621" s="61"/>
      <c r="K621" s="63"/>
      <c r="M621" s="61"/>
      <c r="N621" s="63"/>
      <c r="O621" s="61"/>
      <c r="R621" s="61"/>
      <c r="S621" s="63"/>
      <c r="U621" s="61"/>
      <c r="V621" s="63"/>
      <c r="X621" s="61"/>
    </row>
    <row r="622" spans="4:24">
      <c r="D622" s="61"/>
      <c r="G622" s="61"/>
      <c r="H622" s="63"/>
      <c r="J622" s="61"/>
      <c r="K622" s="63"/>
      <c r="M622" s="61"/>
      <c r="N622" s="63"/>
      <c r="O622" s="61"/>
      <c r="R622" s="61"/>
      <c r="S622" s="63"/>
      <c r="U622" s="61"/>
      <c r="V622" s="63"/>
      <c r="X622" s="61"/>
    </row>
    <row r="623" spans="4:24">
      <c r="D623" s="61"/>
      <c r="G623" s="61"/>
      <c r="H623" s="63"/>
      <c r="J623" s="61"/>
      <c r="K623" s="63"/>
      <c r="M623" s="61"/>
      <c r="N623" s="63"/>
      <c r="O623" s="61"/>
      <c r="R623" s="61"/>
      <c r="S623" s="63"/>
      <c r="U623" s="61"/>
      <c r="V623" s="63"/>
      <c r="X623" s="61"/>
    </row>
    <row r="624" spans="4:24">
      <c r="D624" s="61"/>
      <c r="G624" s="61"/>
      <c r="H624" s="63"/>
      <c r="J624" s="61"/>
      <c r="K624" s="63"/>
      <c r="M624" s="61"/>
      <c r="N624" s="63"/>
      <c r="O624" s="61"/>
      <c r="R624" s="61"/>
      <c r="S624" s="63"/>
      <c r="U624" s="61"/>
      <c r="V624" s="63"/>
      <c r="X624" s="61"/>
    </row>
    <row r="625" spans="4:24">
      <c r="D625" s="61"/>
      <c r="G625" s="61"/>
      <c r="H625" s="63"/>
      <c r="J625" s="61"/>
      <c r="K625" s="63"/>
      <c r="M625" s="61"/>
      <c r="N625" s="63"/>
      <c r="O625" s="61"/>
      <c r="R625" s="61"/>
      <c r="S625" s="63"/>
      <c r="U625" s="61"/>
      <c r="V625" s="63"/>
      <c r="X625" s="61"/>
    </row>
    <row r="626" spans="4:24">
      <c r="D626" s="61"/>
      <c r="G626" s="61"/>
      <c r="H626" s="63"/>
      <c r="J626" s="61"/>
      <c r="K626" s="63"/>
      <c r="M626" s="61"/>
      <c r="N626" s="63"/>
      <c r="O626" s="61"/>
      <c r="R626" s="61"/>
      <c r="S626" s="63"/>
      <c r="U626" s="61"/>
      <c r="V626" s="63"/>
      <c r="X626" s="61"/>
    </row>
    <row r="627" spans="4:24">
      <c r="D627" s="61"/>
      <c r="G627" s="61"/>
      <c r="H627" s="63"/>
      <c r="J627" s="61"/>
      <c r="K627" s="63"/>
      <c r="M627" s="61"/>
      <c r="N627" s="63"/>
      <c r="O627" s="61"/>
      <c r="R627" s="61"/>
      <c r="S627" s="63"/>
      <c r="U627" s="61"/>
      <c r="V627" s="63"/>
      <c r="X627" s="61"/>
    </row>
    <row r="628" spans="4:24">
      <c r="D628" s="61"/>
      <c r="G628" s="61"/>
      <c r="H628" s="63"/>
      <c r="J628" s="61"/>
      <c r="K628" s="63"/>
      <c r="M628" s="61"/>
      <c r="N628" s="63"/>
      <c r="O628" s="61"/>
      <c r="R628" s="61"/>
      <c r="S628" s="63"/>
      <c r="U628" s="61"/>
      <c r="V628" s="63"/>
      <c r="X628" s="61"/>
    </row>
    <row r="629" spans="4:24">
      <c r="D629" s="61"/>
      <c r="G629" s="61"/>
      <c r="H629" s="63"/>
      <c r="J629" s="61"/>
      <c r="K629" s="63"/>
      <c r="M629" s="61"/>
      <c r="N629" s="63"/>
      <c r="O629" s="61"/>
      <c r="R629" s="61"/>
      <c r="S629" s="63"/>
      <c r="U629" s="61"/>
      <c r="V629" s="63"/>
      <c r="X629" s="61"/>
    </row>
    <row r="630" spans="4:24">
      <c r="D630" s="61"/>
      <c r="G630" s="61"/>
      <c r="H630" s="63"/>
      <c r="J630" s="61"/>
      <c r="K630" s="63"/>
      <c r="M630" s="61"/>
      <c r="N630" s="63"/>
      <c r="O630" s="61"/>
      <c r="R630" s="61"/>
      <c r="S630" s="63"/>
      <c r="U630" s="61"/>
      <c r="V630" s="63"/>
      <c r="X630" s="61"/>
    </row>
    <row r="631" spans="4:24">
      <c r="D631" s="61"/>
      <c r="G631" s="61"/>
      <c r="H631" s="63"/>
      <c r="J631" s="61"/>
      <c r="K631" s="63"/>
      <c r="M631" s="61"/>
      <c r="N631" s="63"/>
      <c r="O631" s="61"/>
      <c r="R631" s="61"/>
      <c r="S631" s="63"/>
      <c r="U631" s="61"/>
      <c r="V631" s="63"/>
      <c r="X631" s="61"/>
    </row>
    <row r="632" spans="4:24">
      <c r="D632" s="61"/>
      <c r="G632" s="61"/>
      <c r="H632" s="63"/>
      <c r="J632" s="61"/>
      <c r="K632" s="63"/>
      <c r="M632" s="61"/>
      <c r="N632" s="63"/>
      <c r="O632" s="61"/>
      <c r="R632" s="61"/>
      <c r="S632" s="63"/>
      <c r="U632" s="61"/>
      <c r="V632" s="63"/>
      <c r="X632" s="61"/>
    </row>
    <row r="633" spans="4:24">
      <c r="D633" s="61"/>
      <c r="G633" s="61"/>
      <c r="H633" s="63"/>
      <c r="J633" s="61"/>
      <c r="K633" s="63"/>
      <c r="M633" s="61"/>
      <c r="N633" s="63"/>
      <c r="O633" s="61"/>
      <c r="R633" s="61"/>
      <c r="S633" s="63"/>
      <c r="U633" s="61"/>
      <c r="V633" s="63"/>
      <c r="X633" s="61"/>
    </row>
    <row r="634" spans="4:24">
      <c r="D634" s="61"/>
      <c r="G634" s="61"/>
      <c r="H634" s="63"/>
      <c r="J634" s="61"/>
      <c r="K634" s="63"/>
      <c r="M634" s="61"/>
      <c r="N634" s="63"/>
      <c r="O634" s="61"/>
      <c r="R634" s="61"/>
      <c r="S634" s="63"/>
      <c r="U634" s="61"/>
      <c r="V634" s="63"/>
      <c r="X634" s="61"/>
    </row>
    <row r="635" spans="4:24">
      <c r="D635" s="61"/>
      <c r="G635" s="61"/>
      <c r="H635" s="63"/>
      <c r="J635" s="61"/>
      <c r="K635" s="63"/>
      <c r="M635" s="61"/>
      <c r="N635" s="63"/>
      <c r="O635" s="61"/>
      <c r="R635" s="61"/>
      <c r="S635" s="63"/>
      <c r="U635" s="61"/>
      <c r="V635" s="63"/>
      <c r="X635" s="61"/>
    </row>
    <row r="636" spans="4:24">
      <c r="D636" s="61"/>
      <c r="G636" s="61"/>
      <c r="H636" s="63"/>
      <c r="J636" s="61"/>
      <c r="K636" s="63"/>
      <c r="M636" s="61"/>
      <c r="N636" s="63"/>
      <c r="O636" s="61"/>
      <c r="R636" s="61"/>
      <c r="S636" s="63"/>
      <c r="U636" s="61"/>
      <c r="V636" s="63"/>
      <c r="X636" s="61"/>
    </row>
    <row r="637" spans="4:24">
      <c r="D637" s="61"/>
      <c r="G637" s="61"/>
      <c r="H637" s="63"/>
      <c r="J637" s="61"/>
      <c r="K637" s="63"/>
      <c r="M637" s="61"/>
      <c r="N637" s="63"/>
      <c r="O637" s="61"/>
      <c r="R637" s="61"/>
      <c r="S637" s="63"/>
      <c r="U637" s="61"/>
      <c r="V637" s="63"/>
      <c r="X637" s="61"/>
    </row>
    <row r="638" spans="4:24">
      <c r="D638" s="61"/>
      <c r="G638" s="61"/>
      <c r="H638" s="63"/>
      <c r="J638" s="61"/>
      <c r="K638" s="63"/>
      <c r="M638" s="61"/>
      <c r="N638" s="63"/>
      <c r="O638" s="61"/>
      <c r="R638" s="61"/>
      <c r="S638" s="63"/>
      <c r="U638" s="61"/>
      <c r="V638" s="63"/>
      <c r="X638" s="61"/>
    </row>
    <row r="639" spans="4:24">
      <c r="D639" s="61"/>
      <c r="G639" s="61"/>
      <c r="H639" s="63"/>
      <c r="J639" s="61"/>
      <c r="K639" s="63"/>
      <c r="M639" s="61"/>
      <c r="N639" s="63"/>
      <c r="O639" s="61"/>
      <c r="R639" s="61"/>
      <c r="S639" s="63"/>
      <c r="U639" s="61"/>
      <c r="V639" s="63"/>
      <c r="X639" s="61"/>
    </row>
    <row r="640" spans="4:24">
      <c r="D640" s="61"/>
      <c r="G640" s="61"/>
      <c r="H640" s="63"/>
      <c r="J640" s="61"/>
      <c r="K640" s="63"/>
      <c r="M640" s="61"/>
      <c r="N640" s="63"/>
      <c r="O640" s="61"/>
      <c r="R640" s="61"/>
      <c r="S640" s="63"/>
      <c r="U640" s="61"/>
      <c r="V640" s="63"/>
      <c r="X640" s="61"/>
    </row>
    <row r="641" spans="4:24">
      <c r="D641" s="61"/>
      <c r="G641" s="61"/>
      <c r="H641" s="63"/>
      <c r="J641" s="61"/>
      <c r="K641" s="63"/>
      <c r="M641" s="61"/>
      <c r="N641" s="63"/>
      <c r="O641" s="61"/>
      <c r="R641" s="61"/>
      <c r="S641" s="63"/>
      <c r="U641" s="61"/>
      <c r="V641" s="63"/>
      <c r="X641" s="61"/>
    </row>
    <row r="642" spans="4:24">
      <c r="D642" s="61"/>
      <c r="G642" s="61"/>
      <c r="H642" s="63"/>
      <c r="J642" s="61"/>
      <c r="K642" s="63"/>
      <c r="M642" s="61"/>
      <c r="N642" s="63"/>
      <c r="O642" s="61"/>
      <c r="R642" s="61"/>
      <c r="S642" s="63"/>
      <c r="U642" s="61"/>
      <c r="V642" s="63"/>
      <c r="X642" s="61"/>
    </row>
    <row r="643" spans="4:24">
      <c r="D643" s="61"/>
      <c r="G643" s="61"/>
      <c r="H643" s="63"/>
      <c r="J643" s="61"/>
      <c r="K643" s="63"/>
      <c r="M643" s="61"/>
      <c r="N643" s="63"/>
      <c r="O643" s="61"/>
      <c r="R643" s="61"/>
      <c r="S643" s="63"/>
      <c r="U643" s="61"/>
      <c r="V643" s="63"/>
      <c r="X643" s="61"/>
    </row>
    <row r="644" spans="4:24">
      <c r="D644" s="61"/>
      <c r="G644" s="61"/>
      <c r="H644" s="63"/>
      <c r="J644" s="61"/>
      <c r="K644" s="63"/>
      <c r="M644" s="61"/>
      <c r="N644" s="63"/>
      <c r="O644" s="61"/>
      <c r="R644" s="61"/>
      <c r="S644" s="63"/>
      <c r="U644" s="61"/>
      <c r="V644" s="63"/>
      <c r="X644" s="61"/>
    </row>
    <row r="645" spans="4:24">
      <c r="D645" s="61"/>
      <c r="G645" s="61"/>
      <c r="H645" s="63"/>
      <c r="J645" s="61"/>
      <c r="K645" s="63"/>
      <c r="M645" s="61"/>
      <c r="N645" s="63"/>
      <c r="O645" s="61"/>
      <c r="R645" s="61"/>
      <c r="S645" s="63"/>
      <c r="U645" s="61"/>
      <c r="V645" s="63"/>
      <c r="X645" s="61"/>
    </row>
    <row r="646" spans="4:24">
      <c r="D646" s="61"/>
      <c r="G646" s="61"/>
      <c r="H646" s="63"/>
      <c r="J646" s="61"/>
      <c r="K646" s="63"/>
      <c r="M646" s="61"/>
      <c r="N646" s="63"/>
      <c r="O646" s="61"/>
      <c r="R646" s="61"/>
      <c r="S646" s="63"/>
      <c r="U646" s="61"/>
      <c r="V646" s="63"/>
      <c r="X646" s="61"/>
    </row>
    <row r="647" spans="4:24">
      <c r="D647" s="61"/>
      <c r="G647" s="61"/>
      <c r="H647" s="63"/>
      <c r="J647" s="61"/>
      <c r="K647" s="63"/>
      <c r="M647" s="61"/>
      <c r="N647" s="63"/>
      <c r="O647" s="61"/>
      <c r="R647" s="61"/>
      <c r="S647" s="63"/>
      <c r="U647" s="61"/>
      <c r="V647" s="63"/>
      <c r="X647" s="61"/>
    </row>
    <row r="648" spans="4:24">
      <c r="D648" s="61"/>
      <c r="G648" s="61"/>
      <c r="H648" s="63"/>
      <c r="J648" s="61"/>
      <c r="K648" s="63"/>
      <c r="M648" s="61"/>
      <c r="N648" s="63"/>
      <c r="O648" s="61"/>
      <c r="R648" s="61"/>
      <c r="S648" s="63"/>
      <c r="U648" s="61"/>
      <c r="V648" s="63"/>
      <c r="X648" s="61"/>
    </row>
    <row r="649" spans="4:24">
      <c r="D649" s="61"/>
      <c r="G649" s="61"/>
      <c r="H649" s="63"/>
      <c r="J649" s="61"/>
      <c r="K649" s="63"/>
      <c r="M649" s="61"/>
      <c r="N649" s="63"/>
      <c r="O649" s="61"/>
      <c r="R649" s="61"/>
      <c r="S649" s="63"/>
      <c r="U649" s="61"/>
      <c r="V649" s="63"/>
      <c r="X649" s="61"/>
    </row>
    <row r="650" spans="4:24">
      <c r="D650" s="61"/>
      <c r="G650" s="61"/>
      <c r="H650" s="63"/>
      <c r="J650" s="61"/>
      <c r="K650" s="63"/>
      <c r="M650" s="61"/>
      <c r="N650" s="63"/>
      <c r="O650" s="61"/>
      <c r="R650" s="61"/>
      <c r="S650" s="63"/>
      <c r="U650" s="61"/>
      <c r="V650" s="63"/>
      <c r="X650" s="61"/>
    </row>
    <row r="651" spans="4:24">
      <c r="D651" s="61"/>
      <c r="G651" s="61"/>
      <c r="H651" s="63"/>
      <c r="J651" s="61"/>
      <c r="K651" s="63"/>
      <c r="M651" s="61"/>
      <c r="N651" s="63"/>
      <c r="O651" s="61"/>
      <c r="R651" s="61"/>
      <c r="S651" s="63"/>
      <c r="U651" s="61"/>
      <c r="V651" s="63"/>
      <c r="X651" s="61"/>
    </row>
    <row r="652" spans="4:24">
      <c r="D652" s="61"/>
      <c r="G652" s="61"/>
      <c r="H652" s="63"/>
      <c r="J652" s="61"/>
      <c r="K652" s="63"/>
      <c r="M652" s="61"/>
      <c r="N652" s="63"/>
      <c r="O652" s="61"/>
      <c r="R652" s="61"/>
      <c r="S652" s="63"/>
      <c r="U652" s="61"/>
      <c r="V652" s="63"/>
      <c r="X652" s="61"/>
    </row>
    <row r="653" spans="4:24">
      <c r="D653" s="61"/>
      <c r="G653" s="61"/>
      <c r="H653" s="63"/>
      <c r="J653" s="61"/>
      <c r="K653" s="63"/>
      <c r="M653" s="61"/>
      <c r="N653" s="63"/>
      <c r="O653" s="61"/>
      <c r="R653" s="61"/>
      <c r="S653" s="63"/>
      <c r="U653" s="61"/>
      <c r="V653" s="63"/>
      <c r="X653" s="61"/>
    </row>
    <row r="654" spans="4:24">
      <c r="D654" s="61"/>
      <c r="G654" s="61"/>
      <c r="H654" s="63"/>
      <c r="J654" s="61"/>
      <c r="K654" s="63"/>
      <c r="M654" s="61"/>
      <c r="N654" s="63"/>
      <c r="O654" s="61"/>
      <c r="R654" s="61"/>
      <c r="S654" s="63"/>
      <c r="U654" s="61"/>
      <c r="V654" s="63"/>
      <c r="X654" s="61"/>
    </row>
    <row r="655" spans="4:24">
      <c r="D655" s="61"/>
      <c r="G655" s="61"/>
      <c r="H655" s="63"/>
      <c r="J655" s="61"/>
      <c r="K655" s="63"/>
      <c r="M655" s="61"/>
      <c r="N655" s="63"/>
      <c r="O655" s="61"/>
      <c r="R655" s="61"/>
      <c r="S655" s="63"/>
      <c r="U655" s="61"/>
      <c r="V655" s="63"/>
      <c r="X655" s="61"/>
    </row>
    <row r="656" spans="4:24">
      <c r="D656" s="61"/>
      <c r="G656" s="61"/>
      <c r="H656" s="63"/>
      <c r="J656" s="61"/>
      <c r="K656" s="63"/>
      <c r="M656" s="61"/>
      <c r="N656" s="63"/>
      <c r="O656" s="61"/>
      <c r="R656" s="61"/>
      <c r="S656" s="63"/>
      <c r="U656" s="61"/>
      <c r="V656" s="63"/>
      <c r="X656" s="61"/>
    </row>
    <row r="657" spans="4:24">
      <c r="D657" s="61"/>
      <c r="G657" s="61"/>
      <c r="H657" s="63"/>
      <c r="J657" s="61"/>
      <c r="K657" s="63"/>
      <c r="M657" s="61"/>
      <c r="N657" s="63"/>
      <c r="O657" s="61"/>
      <c r="R657" s="61"/>
      <c r="S657" s="63"/>
      <c r="U657" s="61"/>
      <c r="V657" s="63"/>
      <c r="X657" s="61"/>
    </row>
    <row r="658" spans="4:24">
      <c r="D658" s="61"/>
      <c r="G658" s="61"/>
      <c r="H658" s="63"/>
      <c r="J658" s="61"/>
      <c r="K658" s="63"/>
      <c r="M658" s="61"/>
      <c r="N658" s="63"/>
      <c r="O658" s="61"/>
      <c r="R658" s="61"/>
      <c r="S658" s="63"/>
      <c r="U658" s="61"/>
      <c r="V658" s="63"/>
      <c r="X658" s="61"/>
    </row>
    <row r="659" spans="4:24">
      <c r="D659" s="61"/>
      <c r="G659" s="61"/>
      <c r="H659" s="63"/>
      <c r="J659" s="61"/>
      <c r="K659" s="63"/>
      <c r="M659" s="61"/>
      <c r="N659" s="63"/>
      <c r="O659" s="61"/>
      <c r="R659" s="61"/>
      <c r="S659" s="63"/>
      <c r="U659" s="61"/>
      <c r="V659" s="63"/>
      <c r="X659" s="61"/>
    </row>
    <row r="660" spans="4:24">
      <c r="D660" s="61"/>
      <c r="G660" s="61"/>
      <c r="H660" s="63"/>
      <c r="J660" s="61"/>
      <c r="K660" s="63"/>
      <c r="M660" s="61"/>
      <c r="N660" s="63"/>
      <c r="O660" s="61"/>
      <c r="R660" s="61"/>
      <c r="S660" s="63"/>
      <c r="U660" s="61"/>
      <c r="V660" s="63"/>
      <c r="X660" s="61"/>
    </row>
    <row r="661" spans="4:24">
      <c r="D661" s="61"/>
      <c r="G661" s="61"/>
      <c r="H661" s="63"/>
      <c r="J661" s="61"/>
      <c r="K661" s="63"/>
      <c r="M661" s="61"/>
      <c r="N661" s="63"/>
      <c r="O661" s="61"/>
      <c r="R661" s="61"/>
      <c r="S661" s="63"/>
      <c r="U661" s="61"/>
      <c r="V661" s="63"/>
      <c r="X661" s="61"/>
    </row>
    <row r="662" spans="4:24">
      <c r="D662" s="61"/>
      <c r="G662" s="61"/>
      <c r="H662" s="63"/>
      <c r="J662" s="61"/>
      <c r="K662" s="63"/>
      <c r="M662" s="61"/>
      <c r="N662" s="63"/>
      <c r="O662" s="61"/>
      <c r="R662" s="61"/>
      <c r="S662" s="63"/>
      <c r="U662" s="61"/>
      <c r="V662" s="63"/>
      <c r="X662" s="61"/>
    </row>
    <row r="663" spans="4:24">
      <c r="D663" s="61"/>
      <c r="G663" s="61"/>
      <c r="H663" s="63"/>
      <c r="J663" s="61"/>
      <c r="K663" s="63"/>
      <c r="M663" s="61"/>
      <c r="N663" s="63"/>
      <c r="O663" s="61"/>
      <c r="R663" s="61"/>
      <c r="S663" s="63"/>
      <c r="U663" s="61"/>
      <c r="V663" s="63"/>
      <c r="X663" s="61"/>
    </row>
    <row r="664" spans="4:24">
      <c r="D664" s="61"/>
      <c r="G664" s="61"/>
      <c r="H664" s="63"/>
      <c r="J664" s="61"/>
      <c r="K664" s="63"/>
      <c r="M664" s="61"/>
      <c r="N664" s="63"/>
      <c r="O664" s="61"/>
      <c r="R664" s="61"/>
      <c r="S664" s="63"/>
      <c r="U664" s="61"/>
      <c r="V664" s="63"/>
      <c r="X664" s="61"/>
    </row>
    <row r="665" spans="4:24">
      <c r="D665" s="61"/>
      <c r="G665" s="61"/>
      <c r="H665" s="63"/>
      <c r="J665" s="61"/>
      <c r="K665" s="63"/>
      <c r="M665" s="61"/>
      <c r="N665" s="63"/>
      <c r="O665" s="61"/>
      <c r="R665" s="61"/>
      <c r="S665" s="63"/>
      <c r="U665" s="61"/>
      <c r="V665" s="63"/>
      <c r="X665" s="61"/>
    </row>
    <row r="666" spans="4:24">
      <c r="D666" s="61"/>
      <c r="G666" s="61"/>
      <c r="H666" s="63"/>
      <c r="J666" s="61"/>
      <c r="K666" s="63"/>
      <c r="M666" s="61"/>
      <c r="N666" s="63"/>
      <c r="O666" s="61"/>
      <c r="R666" s="61"/>
      <c r="S666" s="63"/>
      <c r="U666" s="61"/>
      <c r="V666" s="63"/>
      <c r="X666" s="61"/>
    </row>
    <row r="667" spans="4:24">
      <c r="D667" s="61"/>
      <c r="G667" s="61"/>
      <c r="H667" s="63"/>
      <c r="J667" s="61"/>
      <c r="K667" s="63"/>
      <c r="M667" s="61"/>
      <c r="N667" s="63"/>
      <c r="O667" s="61"/>
      <c r="R667" s="61"/>
      <c r="S667" s="63"/>
      <c r="U667" s="61"/>
      <c r="V667" s="63"/>
      <c r="X667" s="61"/>
    </row>
    <row r="668" spans="4:24">
      <c r="D668" s="61"/>
      <c r="G668" s="61"/>
      <c r="H668" s="63"/>
      <c r="J668" s="61"/>
      <c r="K668" s="63"/>
      <c r="M668" s="61"/>
      <c r="N668" s="63"/>
      <c r="O668" s="61"/>
      <c r="R668" s="61"/>
      <c r="S668" s="63"/>
      <c r="U668" s="61"/>
      <c r="V668" s="63"/>
      <c r="X668" s="61"/>
    </row>
    <row r="669" spans="4:24">
      <c r="D669" s="61"/>
      <c r="G669" s="61"/>
      <c r="H669" s="63"/>
      <c r="J669" s="61"/>
      <c r="K669" s="63"/>
      <c r="M669" s="61"/>
      <c r="N669" s="63"/>
      <c r="O669" s="61"/>
      <c r="R669" s="61"/>
      <c r="S669" s="63"/>
      <c r="U669" s="61"/>
      <c r="V669" s="63"/>
      <c r="X669" s="61"/>
    </row>
    <row r="670" spans="4:24">
      <c r="D670" s="61"/>
      <c r="G670" s="61"/>
      <c r="H670" s="63"/>
      <c r="J670" s="61"/>
      <c r="K670" s="63"/>
      <c r="M670" s="61"/>
      <c r="N670" s="63"/>
      <c r="O670" s="61"/>
      <c r="R670" s="61"/>
      <c r="S670" s="63"/>
      <c r="U670" s="61"/>
      <c r="V670" s="63"/>
      <c r="X670" s="61"/>
    </row>
    <row r="671" spans="4:24">
      <c r="D671" s="61"/>
      <c r="G671" s="61"/>
      <c r="H671" s="63"/>
      <c r="J671" s="61"/>
      <c r="K671" s="63"/>
      <c r="M671" s="61"/>
      <c r="N671" s="63"/>
      <c r="O671" s="61"/>
      <c r="R671" s="61"/>
      <c r="S671" s="63"/>
      <c r="U671" s="61"/>
      <c r="V671" s="63"/>
      <c r="X671" s="61"/>
    </row>
    <row r="672" spans="4:24">
      <c r="D672" s="61"/>
      <c r="G672" s="61"/>
      <c r="H672" s="63"/>
      <c r="J672" s="61"/>
      <c r="K672" s="63"/>
      <c r="M672" s="61"/>
      <c r="N672" s="63"/>
      <c r="O672" s="61"/>
      <c r="R672" s="61"/>
      <c r="S672" s="63"/>
      <c r="U672" s="61"/>
      <c r="V672" s="63"/>
      <c r="X672" s="61"/>
    </row>
    <row r="673" spans="4:24">
      <c r="D673" s="61"/>
      <c r="G673" s="61"/>
      <c r="H673" s="63"/>
      <c r="J673" s="61"/>
      <c r="K673" s="63"/>
      <c r="M673" s="61"/>
      <c r="N673" s="63"/>
      <c r="O673" s="61"/>
      <c r="R673" s="61"/>
      <c r="S673" s="63"/>
      <c r="U673" s="61"/>
      <c r="V673" s="63"/>
      <c r="X673" s="61"/>
    </row>
    <row r="674" spans="4:24">
      <c r="D674" s="61"/>
      <c r="G674" s="61"/>
      <c r="H674" s="63"/>
      <c r="J674" s="61"/>
      <c r="K674" s="63"/>
      <c r="M674" s="61"/>
      <c r="N674" s="63"/>
      <c r="O674" s="61"/>
      <c r="R674" s="61"/>
      <c r="S674" s="63"/>
      <c r="U674" s="61"/>
      <c r="V674" s="63"/>
      <c r="X674" s="61"/>
    </row>
    <row r="675" spans="4:24">
      <c r="D675" s="61"/>
      <c r="G675" s="61"/>
      <c r="H675" s="63"/>
      <c r="J675" s="61"/>
      <c r="K675" s="63"/>
      <c r="M675" s="61"/>
      <c r="N675" s="63"/>
      <c r="O675" s="61"/>
      <c r="R675" s="61"/>
      <c r="S675" s="63"/>
      <c r="U675" s="61"/>
      <c r="V675" s="63"/>
      <c r="X675" s="61"/>
    </row>
    <row r="676" spans="4:24">
      <c r="D676" s="61"/>
      <c r="G676" s="61"/>
      <c r="H676" s="63"/>
      <c r="J676" s="61"/>
      <c r="K676" s="63"/>
      <c r="M676" s="61"/>
      <c r="N676" s="63"/>
      <c r="O676" s="61"/>
      <c r="R676" s="61"/>
      <c r="S676" s="63"/>
      <c r="U676" s="61"/>
      <c r="V676" s="63"/>
      <c r="X676" s="61"/>
    </row>
    <row r="677" spans="4:24">
      <c r="D677" s="61"/>
      <c r="G677" s="61"/>
      <c r="H677" s="63"/>
      <c r="J677" s="61"/>
      <c r="K677" s="63"/>
      <c r="M677" s="61"/>
      <c r="N677" s="63"/>
      <c r="O677" s="61"/>
      <c r="R677" s="61"/>
      <c r="S677" s="63"/>
      <c r="U677" s="61"/>
      <c r="V677" s="63"/>
      <c r="X677" s="61"/>
    </row>
    <row r="678" spans="4:24">
      <c r="D678" s="61"/>
      <c r="G678" s="61"/>
      <c r="H678" s="63"/>
      <c r="J678" s="61"/>
      <c r="K678" s="63"/>
      <c r="M678" s="61"/>
      <c r="N678" s="63"/>
      <c r="O678" s="61"/>
      <c r="R678" s="61"/>
      <c r="S678" s="63"/>
      <c r="U678" s="61"/>
      <c r="V678" s="63"/>
      <c r="X678" s="61"/>
    </row>
    <row r="679" spans="4:24">
      <c r="D679" s="61"/>
      <c r="G679" s="61"/>
      <c r="H679" s="63"/>
      <c r="J679" s="61"/>
      <c r="K679" s="63"/>
      <c r="M679" s="61"/>
      <c r="N679" s="63"/>
      <c r="O679" s="61"/>
      <c r="R679" s="61"/>
      <c r="S679" s="63"/>
      <c r="U679" s="61"/>
      <c r="V679" s="63"/>
      <c r="X679" s="61"/>
    </row>
    <row r="680" spans="4:24">
      <c r="D680" s="61"/>
      <c r="G680" s="61"/>
      <c r="H680" s="63"/>
      <c r="J680" s="61"/>
      <c r="K680" s="63"/>
      <c r="M680" s="61"/>
      <c r="N680" s="63"/>
      <c r="O680" s="61"/>
      <c r="R680" s="61"/>
      <c r="S680" s="63"/>
      <c r="U680" s="61"/>
      <c r="V680" s="63"/>
      <c r="X680" s="61"/>
    </row>
    <row r="681" spans="4:24">
      <c r="D681" s="61"/>
      <c r="G681" s="61"/>
      <c r="H681" s="63"/>
      <c r="J681" s="61"/>
      <c r="K681" s="63"/>
      <c r="M681" s="61"/>
      <c r="N681" s="63"/>
      <c r="O681" s="61"/>
      <c r="R681" s="61"/>
      <c r="S681" s="63"/>
      <c r="U681" s="61"/>
      <c r="V681" s="63"/>
      <c r="X681" s="61"/>
    </row>
    <row r="682" spans="4:24">
      <c r="D682" s="61"/>
      <c r="G682" s="61"/>
      <c r="H682" s="63"/>
      <c r="J682" s="61"/>
      <c r="K682" s="63"/>
      <c r="M682" s="61"/>
      <c r="N682" s="63"/>
      <c r="O682" s="61"/>
      <c r="R682" s="61"/>
      <c r="S682" s="63"/>
      <c r="U682" s="61"/>
      <c r="V682" s="63"/>
      <c r="X682" s="61"/>
    </row>
    <row r="683" spans="4:24">
      <c r="D683" s="61"/>
      <c r="G683" s="61"/>
      <c r="H683" s="63"/>
      <c r="J683" s="61"/>
      <c r="K683" s="63"/>
      <c r="M683" s="61"/>
      <c r="N683" s="63"/>
      <c r="O683" s="61"/>
      <c r="R683" s="61"/>
      <c r="S683" s="63"/>
      <c r="U683" s="61"/>
      <c r="V683" s="63"/>
      <c r="X683" s="61"/>
    </row>
    <row r="684" spans="4:24">
      <c r="D684" s="61"/>
      <c r="G684" s="61"/>
      <c r="H684" s="63"/>
      <c r="J684" s="61"/>
      <c r="K684" s="63"/>
      <c r="M684" s="61"/>
      <c r="N684" s="63"/>
      <c r="O684" s="61"/>
      <c r="R684" s="61"/>
      <c r="S684" s="63"/>
      <c r="U684" s="61"/>
      <c r="V684" s="63"/>
      <c r="X684" s="61"/>
    </row>
    <row r="685" spans="4:24">
      <c r="D685" s="61"/>
      <c r="G685" s="61"/>
      <c r="H685" s="63"/>
      <c r="J685" s="61"/>
      <c r="K685" s="63"/>
      <c r="M685" s="61"/>
      <c r="N685" s="63"/>
      <c r="O685" s="61"/>
      <c r="R685" s="61"/>
      <c r="S685" s="63"/>
      <c r="U685" s="61"/>
      <c r="V685" s="63"/>
      <c r="X685" s="61"/>
    </row>
    <row r="686" spans="4:24">
      <c r="D686" s="61"/>
      <c r="G686" s="61"/>
      <c r="H686" s="63"/>
      <c r="J686" s="61"/>
      <c r="K686" s="63"/>
      <c r="M686" s="61"/>
      <c r="N686" s="63"/>
      <c r="O686" s="61"/>
      <c r="R686" s="61"/>
      <c r="S686" s="63"/>
      <c r="U686" s="61"/>
      <c r="V686" s="63"/>
      <c r="X686" s="61"/>
    </row>
    <row r="687" spans="4:24">
      <c r="D687" s="61"/>
      <c r="G687" s="61"/>
      <c r="H687" s="63"/>
      <c r="J687" s="61"/>
      <c r="K687" s="63"/>
      <c r="M687" s="61"/>
      <c r="N687" s="63"/>
      <c r="O687" s="61"/>
      <c r="R687" s="61"/>
      <c r="S687" s="63"/>
      <c r="U687" s="61"/>
      <c r="V687" s="63"/>
      <c r="X687" s="61"/>
    </row>
    <row r="688" spans="4:24">
      <c r="D688" s="61"/>
      <c r="G688" s="61"/>
      <c r="H688" s="63"/>
      <c r="J688" s="61"/>
      <c r="K688" s="63"/>
      <c r="M688" s="61"/>
      <c r="N688" s="63"/>
      <c r="O688" s="61"/>
      <c r="R688" s="61"/>
      <c r="S688" s="63"/>
      <c r="U688" s="61"/>
      <c r="V688" s="63"/>
      <c r="X688" s="61"/>
    </row>
    <row r="689" spans="4:24">
      <c r="D689" s="61"/>
      <c r="G689" s="61"/>
      <c r="H689" s="63"/>
      <c r="J689" s="61"/>
      <c r="K689" s="63"/>
      <c r="M689" s="61"/>
      <c r="N689" s="63"/>
      <c r="O689" s="61"/>
      <c r="R689" s="61"/>
      <c r="S689" s="63"/>
      <c r="U689" s="61"/>
      <c r="V689" s="63"/>
      <c r="X689" s="61"/>
    </row>
    <row r="690" spans="4:24">
      <c r="D690" s="61"/>
      <c r="G690" s="61"/>
      <c r="H690" s="63"/>
      <c r="J690" s="61"/>
      <c r="K690" s="63"/>
      <c r="M690" s="61"/>
      <c r="N690" s="63"/>
      <c r="O690" s="61"/>
      <c r="R690" s="61"/>
      <c r="S690" s="63"/>
      <c r="U690" s="61"/>
      <c r="V690" s="63"/>
      <c r="X690" s="61"/>
    </row>
    <row r="691" spans="4:24">
      <c r="D691" s="61"/>
      <c r="G691" s="61"/>
      <c r="H691" s="63"/>
      <c r="J691" s="61"/>
      <c r="K691" s="63"/>
      <c r="M691" s="61"/>
      <c r="N691" s="63"/>
      <c r="O691" s="61"/>
      <c r="R691" s="61"/>
      <c r="S691" s="63"/>
      <c r="U691" s="61"/>
      <c r="V691" s="63"/>
      <c r="X691" s="61"/>
    </row>
    <row r="692" spans="4:24">
      <c r="D692" s="61"/>
      <c r="G692" s="61"/>
      <c r="H692" s="63"/>
      <c r="J692" s="61"/>
      <c r="K692" s="63"/>
      <c r="M692" s="61"/>
      <c r="N692" s="63"/>
      <c r="O692" s="61"/>
      <c r="R692" s="61"/>
      <c r="S692" s="63"/>
      <c r="U692" s="61"/>
      <c r="V692" s="63"/>
      <c r="X692" s="61"/>
    </row>
    <row r="693" spans="4:24">
      <c r="D693" s="61"/>
      <c r="G693" s="61"/>
      <c r="H693" s="63"/>
      <c r="J693" s="61"/>
      <c r="K693" s="63"/>
      <c r="M693" s="61"/>
      <c r="N693" s="63"/>
      <c r="O693" s="61"/>
      <c r="R693" s="61"/>
      <c r="S693" s="63"/>
      <c r="U693" s="61"/>
      <c r="V693" s="63"/>
      <c r="X693" s="61"/>
    </row>
    <row r="694" spans="4:24">
      <c r="D694" s="61"/>
      <c r="G694" s="61"/>
      <c r="H694" s="63"/>
      <c r="J694" s="61"/>
      <c r="K694" s="63"/>
      <c r="M694" s="61"/>
      <c r="N694" s="63"/>
      <c r="O694" s="61"/>
      <c r="R694" s="61"/>
      <c r="S694" s="63"/>
      <c r="U694" s="61"/>
      <c r="V694" s="63"/>
      <c r="X694" s="61"/>
    </row>
    <row r="695" spans="4:24">
      <c r="D695" s="61"/>
      <c r="G695" s="61"/>
      <c r="H695" s="63"/>
      <c r="J695" s="61"/>
      <c r="K695" s="63"/>
      <c r="M695" s="61"/>
      <c r="N695" s="63"/>
      <c r="O695" s="61"/>
      <c r="R695" s="61"/>
      <c r="S695" s="63"/>
      <c r="U695" s="61"/>
      <c r="V695" s="63"/>
      <c r="X695" s="61"/>
    </row>
    <row r="696" spans="4:24">
      <c r="D696" s="61"/>
      <c r="G696" s="61"/>
      <c r="H696" s="63"/>
      <c r="J696" s="61"/>
      <c r="K696" s="63"/>
      <c r="M696" s="61"/>
      <c r="N696" s="63"/>
      <c r="O696" s="61"/>
      <c r="R696" s="61"/>
      <c r="S696" s="63"/>
      <c r="U696" s="61"/>
      <c r="V696" s="63"/>
      <c r="X696" s="61"/>
    </row>
    <row r="697" spans="4:24">
      <c r="D697" s="61"/>
      <c r="G697" s="61"/>
      <c r="H697" s="63"/>
      <c r="J697" s="61"/>
      <c r="K697" s="63"/>
      <c r="M697" s="61"/>
      <c r="N697" s="63"/>
      <c r="O697" s="61"/>
      <c r="R697" s="61"/>
      <c r="S697" s="63"/>
      <c r="U697" s="61"/>
      <c r="V697" s="63"/>
      <c r="X697" s="61"/>
    </row>
    <row r="698" spans="4:24">
      <c r="D698" s="61"/>
      <c r="G698" s="61"/>
      <c r="H698" s="63"/>
      <c r="J698" s="61"/>
      <c r="K698" s="63"/>
      <c r="M698" s="61"/>
      <c r="N698" s="63"/>
      <c r="O698" s="61"/>
      <c r="R698" s="61"/>
      <c r="S698" s="63"/>
      <c r="U698" s="61"/>
      <c r="V698" s="63"/>
      <c r="X698" s="61"/>
    </row>
    <row r="699" spans="4:24">
      <c r="D699" s="61"/>
      <c r="G699" s="61"/>
      <c r="H699" s="63"/>
      <c r="J699" s="61"/>
      <c r="K699" s="63"/>
      <c r="M699" s="61"/>
      <c r="N699" s="63"/>
      <c r="O699" s="61"/>
      <c r="R699" s="61"/>
      <c r="S699" s="63"/>
      <c r="U699" s="61"/>
      <c r="V699" s="63"/>
      <c r="X699" s="61"/>
    </row>
    <row r="700" spans="4:24">
      <c r="D700" s="61"/>
      <c r="G700" s="61"/>
      <c r="H700" s="63"/>
      <c r="J700" s="61"/>
      <c r="K700" s="63"/>
      <c r="M700" s="61"/>
      <c r="N700" s="63"/>
      <c r="O700" s="61"/>
      <c r="R700" s="61"/>
      <c r="S700" s="63"/>
      <c r="U700" s="61"/>
      <c r="V700" s="63"/>
      <c r="X700" s="61"/>
    </row>
    <row r="701" spans="4:24">
      <c r="D701" s="61"/>
      <c r="G701" s="61"/>
      <c r="H701" s="63"/>
      <c r="J701" s="61"/>
      <c r="K701" s="63"/>
      <c r="M701" s="61"/>
      <c r="N701" s="63"/>
      <c r="O701" s="61"/>
      <c r="R701" s="61"/>
      <c r="S701" s="63"/>
      <c r="U701" s="61"/>
      <c r="V701" s="63"/>
      <c r="X701" s="61"/>
    </row>
    <row r="702" spans="4:24">
      <c r="D702" s="61"/>
      <c r="G702" s="61"/>
      <c r="H702" s="63"/>
      <c r="J702" s="61"/>
      <c r="K702" s="63"/>
      <c r="M702" s="61"/>
      <c r="N702" s="63"/>
      <c r="O702" s="61"/>
      <c r="R702" s="61"/>
      <c r="S702" s="63"/>
      <c r="U702" s="61"/>
      <c r="V702" s="63"/>
      <c r="X702" s="61"/>
    </row>
    <row r="703" spans="4:24">
      <c r="D703" s="61"/>
      <c r="G703" s="61"/>
      <c r="H703" s="63"/>
      <c r="J703" s="61"/>
      <c r="K703" s="63"/>
      <c r="M703" s="61"/>
      <c r="N703" s="63"/>
      <c r="O703" s="61"/>
      <c r="R703" s="61"/>
      <c r="S703" s="63"/>
      <c r="U703" s="61"/>
      <c r="V703" s="63"/>
      <c r="X703" s="61"/>
    </row>
    <row r="704" spans="4:24">
      <c r="D704" s="61"/>
      <c r="G704" s="61"/>
      <c r="H704" s="63"/>
      <c r="J704" s="61"/>
      <c r="K704" s="63"/>
      <c r="M704" s="61"/>
      <c r="N704" s="63"/>
      <c r="O704" s="61"/>
      <c r="R704" s="61"/>
      <c r="S704" s="63"/>
      <c r="U704" s="61"/>
      <c r="V704" s="63"/>
      <c r="X704" s="61"/>
    </row>
    <row r="705" spans="4:24">
      <c r="D705" s="61"/>
      <c r="G705" s="61"/>
      <c r="H705" s="63"/>
      <c r="J705" s="61"/>
      <c r="K705" s="63"/>
      <c r="M705" s="61"/>
      <c r="N705" s="63"/>
      <c r="O705" s="61"/>
      <c r="R705" s="61"/>
      <c r="S705" s="63"/>
      <c r="U705" s="61"/>
      <c r="V705" s="63"/>
      <c r="X705" s="61"/>
    </row>
    <row r="706" spans="4:24">
      <c r="D706" s="61"/>
      <c r="G706" s="61"/>
      <c r="H706" s="63"/>
      <c r="J706" s="61"/>
      <c r="K706" s="63"/>
      <c r="M706" s="61"/>
      <c r="N706" s="63"/>
      <c r="O706" s="61"/>
      <c r="R706" s="61"/>
      <c r="S706" s="63"/>
      <c r="U706" s="61"/>
      <c r="V706" s="63"/>
      <c r="X706" s="61"/>
    </row>
    <row r="707" spans="4:24">
      <c r="D707" s="61"/>
      <c r="G707" s="61"/>
      <c r="H707" s="63"/>
      <c r="J707" s="61"/>
      <c r="K707" s="63"/>
      <c r="M707" s="61"/>
      <c r="N707" s="63"/>
      <c r="O707" s="61"/>
      <c r="R707" s="61"/>
      <c r="S707" s="63"/>
      <c r="U707" s="61"/>
      <c r="V707" s="63"/>
      <c r="X707" s="61"/>
    </row>
    <row r="708" spans="4:24">
      <c r="D708" s="61"/>
      <c r="G708" s="61"/>
      <c r="H708" s="63"/>
      <c r="J708" s="61"/>
      <c r="K708" s="63"/>
      <c r="M708" s="61"/>
      <c r="N708" s="63"/>
      <c r="O708" s="61"/>
      <c r="R708" s="61"/>
      <c r="S708" s="63"/>
      <c r="U708" s="61"/>
      <c r="V708" s="63"/>
      <c r="X708" s="61"/>
    </row>
    <row r="709" spans="4:24">
      <c r="D709" s="61"/>
      <c r="G709" s="61"/>
      <c r="H709" s="63"/>
      <c r="J709" s="61"/>
      <c r="K709" s="63"/>
      <c r="M709" s="61"/>
      <c r="N709" s="63"/>
      <c r="O709" s="61"/>
      <c r="R709" s="61"/>
      <c r="S709" s="63"/>
      <c r="U709" s="61"/>
      <c r="V709" s="63"/>
      <c r="X709" s="61"/>
    </row>
    <row r="710" spans="4:24">
      <c r="D710" s="61"/>
      <c r="G710" s="61"/>
      <c r="H710" s="63"/>
      <c r="J710" s="61"/>
      <c r="K710" s="63"/>
      <c r="M710" s="61"/>
      <c r="N710" s="63"/>
      <c r="O710" s="61"/>
      <c r="R710" s="61"/>
      <c r="S710" s="63"/>
      <c r="U710" s="61"/>
      <c r="V710" s="63"/>
      <c r="X710" s="61"/>
    </row>
    <row r="711" spans="4:24">
      <c r="D711" s="61"/>
      <c r="G711" s="61"/>
      <c r="H711" s="63"/>
      <c r="J711" s="61"/>
      <c r="K711" s="63"/>
      <c r="M711" s="61"/>
      <c r="N711" s="63"/>
      <c r="O711" s="61"/>
      <c r="R711" s="61"/>
      <c r="S711" s="63"/>
      <c r="U711" s="61"/>
      <c r="V711" s="63"/>
      <c r="X711" s="61"/>
    </row>
    <row r="712" spans="4:24">
      <c r="D712" s="61"/>
      <c r="G712" s="61"/>
      <c r="H712" s="63"/>
      <c r="J712" s="61"/>
      <c r="K712" s="63"/>
      <c r="M712" s="61"/>
      <c r="N712" s="63"/>
      <c r="O712" s="61"/>
      <c r="R712" s="61"/>
      <c r="S712" s="63"/>
      <c r="U712" s="61"/>
      <c r="V712" s="63"/>
      <c r="X712" s="61"/>
    </row>
    <row r="713" spans="4:24">
      <c r="D713" s="61"/>
      <c r="G713" s="61"/>
      <c r="H713" s="63"/>
      <c r="J713" s="61"/>
      <c r="K713" s="63"/>
      <c r="M713" s="61"/>
      <c r="N713" s="63"/>
      <c r="O713" s="61"/>
      <c r="R713" s="61"/>
      <c r="S713" s="63"/>
      <c r="U713" s="61"/>
      <c r="V713" s="63"/>
      <c r="X713" s="61"/>
    </row>
    <row r="714" spans="4:24">
      <c r="D714" s="61"/>
      <c r="G714" s="61"/>
      <c r="H714" s="63"/>
      <c r="J714" s="61"/>
      <c r="K714" s="63"/>
      <c r="M714" s="61"/>
      <c r="N714" s="63"/>
      <c r="O714" s="61"/>
      <c r="R714" s="61"/>
      <c r="S714" s="63"/>
      <c r="U714" s="61"/>
      <c r="V714" s="63"/>
      <c r="X714" s="61"/>
    </row>
    <row r="715" spans="4:24">
      <c r="D715" s="61"/>
      <c r="G715" s="61"/>
      <c r="H715" s="63"/>
      <c r="J715" s="61"/>
      <c r="K715" s="63"/>
      <c r="M715" s="61"/>
      <c r="N715" s="63"/>
      <c r="O715" s="61"/>
      <c r="R715" s="61"/>
      <c r="S715" s="63"/>
      <c r="U715" s="61"/>
      <c r="V715" s="63"/>
      <c r="X715" s="61"/>
    </row>
    <row r="716" spans="4:24">
      <c r="D716" s="61"/>
      <c r="G716" s="61"/>
      <c r="H716" s="63"/>
      <c r="J716" s="61"/>
      <c r="K716" s="63"/>
      <c r="M716" s="61"/>
      <c r="N716" s="63"/>
      <c r="O716" s="61"/>
      <c r="R716" s="61"/>
      <c r="S716" s="63"/>
      <c r="U716" s="61"/>
      <c r="V716" s="63"/>
      <c r="X716" s="61"/>
    </row>
    <row r="717" spans="4:24">
      <c r="D717" s="61"/>
      <c r="G717" s="61"/>
      <c r="H717" s="63"/>
      <c r="J717" s="61"/>
      <c r="K717" s="63"/>
      <c r="M717" s="61"/>
      <c r="N717" s="63"/>
      <c r="O717" s="61"/>
      <c r="R717" s="61"/>
      <c r="S717" s="63"/>
      <c r="U717" s="61"/>
      <c r="V717" s="63"/>
      <c r="X717" s="61"/>
    </row>
    <row r="718" spans="4:24">
      <c r="D718" s="61"/>
      <c r="G718" s="61"/>
      <c r="H718" s="63"/>
      <c r="J718" s="61"/>
      <c r="K718" s="63"/>
      <c r="M718" s="61"/>
      <c r="N718" s="63"/>
      <c r="O718" s="61"/>
      <c r="R718" s="61"/>
      <c r="S718" s="63"/>
      <c r="U718" s="61"/>
      <c r="V718" s="63"/>
      <c r="X718" s="61"/>
    </row>
    <row r="719" spans="4:24">
      <c r="D719" s="61"/>
      <c r="G719" s="61"/>
      <c r="H719" s="63"/>
      <c r="J719" s="61"/>
      <c r="K719" s="63"/>
      <c r="M719" s="61"/>
      <c r="N719" s="63"/>
      <c r="O719" s="61"/>
      <c r="R719" s="61"/>
      <c r="S719" s="63"/>
      <c r="U719" s="61"/>
      <c r="V719" s="63"/>
      <c r="X719" s="61"/>
    </row>
    <row r="720" spans="4:24">
      <c r="D720" s="61"/>
      <c r="G720" s="61"/>
      <c r="H720" s="63"/>
      <c r="J720" s="61"/>
      <c r="K720" s="63"/>
      <c r="M720" s="61"/>
      <c r="N720" s="63"/>
      <c r="O720" s="61"/>
      <c r="R720" s="61"/>
      <c r="S720" s="63"/>
      <c r="U720" s="61"/>
      <c r="V720" s="63"/>
      <c r="X720" s="61"/>
    </row>
    <row r="721" spans="4:24">
      <c r="D721" s="61"/>
      <c r="G721" s="61"/>
      <c r="H721" s="63"/>
      <c r="J721" s="61"/>
      <c r="K721" s="63"/>
      <c r="M721" s="61"/>
      <c r="N721" s="63"/>
      <c r="O721" s="61"/>
      <c r="R721" s="61"/>
      <c r="S721" s="63"/>
      <c r="U721" s="61"/>
      <c r="V721" s="63"/>
      <c r="X721" s="61"/>
    </row>
    <row r="722" spans="4:24">
      <c r="D722" s="61"/>
      <c r="G722" s="61"/>
      <c r="H722" s="63"/>
      <c r="J722" s="61"/>
      <c r="K722" s="63"/>
      <c r="M722" s="61"/>
      <c r="N722" s="63"/>
      <c r="O722" s="61"/>
      <c r="R722" s="61"/>
      <c r="S722" s="63"/>
      <c r="U722" s="61"/>
      <c r="V722" s="63"/>
      <c r="X722" s="61"/>
    </row>
    <row r="723" spans="4:24">
      <c r="D723" s="61"/>
      <c r="G723" s="61"/>
      <c r="H723" s="63"/>
      <c r="J723" s="61"/>
      <c r="K723" s="63"/>
      <c r="M723" s="61"/>
      <c r="N723" s="63"/>
      <c r="O723" s="61"/>
      <c r="R723" s="61"/>
      <c r="S723" s="63"/>
      <c r="U723" s="61"/>
      <c r="V723" s="63"/>
      <c r="X723" s="61"/>
    </row>
    <row r="724" spans="4:24">
      <c r="D724" s="61"/>
      <c r="G724" s="61"/>
      <c r="H724" s="63"/>
      <c r="J724" s="61"/>
      <c r="K724" s="63"/>
      <c r="M724" s="61"/>
      <c r="N724" s="63"/>
      <c r="O724" s="61"/>
      <c r="R724" s="61"/>
      <c r="S724" s="63"/>
      <c r="U724" s="61"/>
      <c r="V724" s="63"/>
      <c r="X724" s="61"/>
    </row>
    <row r="725" spans="4:24">
      <c r="D725" s="61"/>
      <c r="G725" s="61"/>
      <c r="H725" s="63"/>
      <c r="J725" s="61"/>
      <c r="K725" s="63"/>
      <c r="M725" s="61"/>
      <c r="N725" s="63"/>
      <c r="O725" s="61"/>
      <c r="R725" s="61"/>
      <c r="S725" s="63"/>
      <c r="U725" s="61"/>
      <c r="V725" s="63"/>
      <c r="X725" s="61"/>
    </row>
    <row r="726" spans="4:24">
      <c r="D726" s="61"/>
      <c r="G726" s="61"/>
      <c r="H726" s="63"/>
      <c r="J726" s="61"/>
      <c r="K726" s="63"/>
      <c r="M726" s="61"/>
      <c r="N726" s="63"/>
      <c r="O726" s="61"/>
      <c r="R726" s="61"/>
      <c r="S726" s="63"/>
      <c r="U726" s="61"/>
      <c r="V726" s="63"/>
      <c r="X726" s="61"/>
    </row>
    <row r="727" spans="4:24">
      <c r="D727" s="61"/>
      <c r="G727" s="61"/>
      <c r="H727" s="63"/>
      <c r="J727" s="61"/>
      <c r="K727" s="63"/>
      <c r="M727" s="61"/>
      <c r="N727" s="63"/>
      <c r="O727" s="61"/>
      <c r="R727" s="61"/>
      <c r="S727" s="63"/>
      <c r="U727" s="61"/>
      <c r="V727" s="63"/>
      <c r="X727" s="61"/>
    </row>
    <row r="728" spans="4:24">
      <c r="D728" s="61"/>
      <c r="G728" s="61"/>
      <c r="H728" s="63"/>
      <c r="J728" s="61"/>
      <c r="K728" s="63"/>
      <c r="M728" s="61"/>
      <c r="N728" s="63"/>
      <c r="O728" s="61"/>
      <c r="R728" s="61"/>
      <c r="S728" s="63"/>
      <c r="U728" s="61"/>
      <c r="V728" s="63"/>
      <c r="X728" s="61"/>
    </row>
    <row r="729" spans="4:24">
      <c r="D729" s="61"/>
      <c r="G729" s="61"/>
      <c r="H729" s="63"/>
      <c r="J729" s="61"/>
      <c r="K729" s="63"/>
      <c r="M729" s="61"/>
      <c r="N729" s="63"/>
      <c r="O729" s="61"/>
      <c r="R729" s="61"/>
      <c r="S729" s="63"/>
      <c r="U729" s="61"/>
      <c r="V729" s="63"/>
      <c r="X729" s="61"/>
    </row>
    <row r="730" spans="4:24">
      <c r="D730" s="61"/>
      <c r="G730" s="61"/>
      <c r="H730" s="63"/>
      <c r="J730" s="61"/>
      <c r="K730" s="63"/>
      <c r="M730" s="61"/>
      <c r="N730" s="63"/>
      <c r="O730" s="61"/>
      <c r="R730" s="61"/>
      <c r="S730" s="63"/>
      <c r="U730" s="61"/>
      <c r="V730" s="63"/>
      <c r="X730" s="61"/>
    </row>
    <row r="731" spans="4:24">
      <c r="D731" s="61"/>
      <c r="G731" s="61"/>
      <c r="H731" s="63"/>
      <c r="J731" s="61"/>
      <c r="K731" s="63"/>
      <c r="M731" s="61"/>
      <c r="N731" s="63"/>
      <c r="O731" s="61"/>
      <c r="R731" s="61"/>
      <c r="S731" s="63"/>
      <c r="U731" s="61"/>
      <c r="V731" s="63"/>
      <c r="X731" s="61"/>
    </row>
    <row r="732" spans="4:24">
      <c r="D732" s="61"/>
      <c r="G732" s="61"/>
      <c r="H732" s="63"/>
      <c r="J732" s="61"/>
      <c r="K732" s="63"/>
      <c r="M732" s="61"/>
      <c r="N732" s="63"/>
      <c r="O732" s="61"/>
      <c r="R732" s="61"/>
      <c r="S732" s="63"/>
      <c r="U732" s="61"/>
      <c r="V732" s="63"/>
      <c r="X732" s="61"/>
    </row>
    <row r="733" spans="4:24">
      <c r="D733" s="61"/>
      <c r="G733" s="61"/>
      <c r="H733" s="63"/>
      <c r="J733" s="61"/>
      <c r="K733" s="63"/>
      <c r="M733" s="61"/>
      <c r="N733" s="63"/>
      <c r="O733" s="61"/>
      <c r="R733" s="61"/>
      <c r="S733" s="63"/>
      <c r="U733" s="61"/>
      <c r="V733" s="63"/>
      <c r="X733" s="61"/>
    </row>
    <row r="734" spans="4:24">
      <c r="D734" s="61"/>
      <c r="G734" s="61"/>
      <c r="H734" s="63"/>
      <c r="J734" s="61"/>
      <c r="K734" s="63"/>
      <c r="M734" s="61"/>
      <c r="N734" s="63"/>
      <c r="O734" s="61"/>
      <c r="R734" s="61"/>
      <c r="S734" s="63"/>
      <c r="U734" s="61"/>
      <c r="V734" s="63"/>
      <c r="X734" s="61"/>
    </row>
    <row r="735" spans="4:24">
      <c r="D735" s="61"/>
      <c r="G735" s="61"/>
      <c r="H735" s="63"/>
      <c r="J735" s="61"/>
      <c r="K735" s="63"/>
      <c r="M735" s="61"/>
      <c r="N735" s="63"/>
      <c r="O735" s="61"/>
      <c r="R735" s="61"/>
      <c r="S735" s="63"/>
      <c r="U735" s="61"/>
      <c r="V735" s="63"/>
      <c r="X735" s="61"/>
    </row>
    <row r="736" spans="4:24">
      <c r="D736" s="61"/>
      <c r="G736" s="61"/>
      <c r="H736" s="63"/>
      <c r="J736" s="61"/>
      <c r="K736" s="63"/>
      <c r="M736" s="61"/>
      <c r="N736" s="63"/>
      <c r="O736" s="61"/>
      <c r="R736" s="61"/>
      <c r="S736" s="63"/>
      <c r="U736" s="61"/>
      <c r="V736" s="63"/>
      <c r="X736" s="61"/>
    </row>
    <row r="737" spans="4:24">
      <c r="D737" s="61"/>
      <c r="G737" s="61"/>
      <c r="H737" s="63"/>
      <c r="J737" s="61"/>
      <c r="K737" s="63"/>
      <c r="M737" s="61"/>
      <c r="N737" s="63"/>
      <c r="O737" s="61"/>
      <c r="R737" s="61"/>
      <c r="S737" s="63"/>
      <c r="U737" s="61"/>
      <c r="V737" s="63"/>
      <c r="X737" s="61"/>
    </row>
    <row r="738" spans="4:24">
      <c r="D738" s="61"/>
      <c r="G738" s="61"/>
      <c r="H738" s="63"/>
      <c r="J738" s="61"/>
      <c r="K738" s="63"/>
      <c r="M738" s="61"/>
      <c r="N738" s="63"/>
      <c r="O738" s="61"/>
      <c r="R738" s="61"/>
      <c r="S738" s="63"/>
      <c r="U738" s="61"/>
      <c r="V738" s="63"/>
      <c r="X738" s="61"/>
    </row>
    <row r="739" spans="4:24">
      <c r="D739" s="61"/>
      <c r="G739" s="61"/>
      <c r="H739" s="63"/>
      <c r="J739" s="61"/>
      <c r="K739" s="63"/>
      <c r="M739" s="61"/>
      <c r="N739" s="63"/>
      <c r="O739" s="61"/>
      <c r="R739" s="61"/>
      <c r="S739" s="63"/>
      <c r="U739" s="61"/>
      <c r="V739" s="63"/>
      <c r="X739" s="61"/>
    </row>
    <row r="740" spans="4:24">
      <c r="D740" s="61"/>
      <c r="G740" s="61"/>
      <c r="H740" s="63"/>
      <c r="J740" s="61"/>
      <c r="K740" s="63"/>
      <c r="M740" s="61"/>
      <c r="N740" s="63"/>
      <c r="O740" s="61"/>
      <c r="R740" s="61"/>
      <c r="S740" s="63"/>
      <c r="U740" s="61"/>
      <c r="V740" s="63"/>
      <c r="X740" s="61"/>
    </row>
    <row r="741" spans="4:24">
      <c r="D741" s="61"/>
      <c r="G741" s="61"/>
      <c r="H741" s="63"/>
      <c r="J741" s="61"/>
      <c r="K741" s="63"/>
      <c r="M741" s="61"/>
      <c r="N741" s="63"/>
      <c r="O741" s="61"/>
      <c r="R741" s="61"/>
      <c r="S741" s="63"/>
      <c r="U741" s="61"/>
      <c r="V741" s="63"/>
      <c r="X741" s="61"/>
    </row>
    <row r="742" spans="4:24">
      <c r="D742" s="61"/>
      <c r="G742" s="61"/>
      <c r="H742" s="63"/>
      <c r="J742" s="61"/>
      <c r="K742" s="63"/>
      <c r="M742" s="61"/>
      <c r="N742" s="63"/>
      <c r="O742" s="61"/>
      <c r="R742" s="61"/>
      <c r="S742" s="63"/>
      <c r="U742" s="61"/>
      <c r="V742" s="63"/>
      <c r="X742" s="61"/>
    </row>
    <row r="743" spans="4:24">
      <c r="D743" s="61"/>
      <c r="G743" s="61"/>
      <c r="H743" s="63"/>
      <c r="J743" s="61"/>
      <c r="K743" s="63"/>
      <c r="M743" s="61"/>
      <c r="N743" s="63"/>
      <c r="O743" s="61"/>
      <c r="R743" s="61"/>
      <c r="S743" s="63"/>
      <c r="U743" s="61"/>
      <c r="V743" s="63"/>
      <c r="X743" s="61"/>
    </row>
    <row r="744" spans="4:24">
      <c r="D744" s="61"/>
      <c r="G744" s="61"/>
      <c r="H744" s="63"/>
      <c r="J744" s="61"/>
      <c r="K744" s="63"/>
      <c r="M744" s="61"/>
      <c r="N744" s="63"/>
      <c r="O744" s="61"/>
      <c r="R744" s="61"/>
      <c r="S744" s="63"/>
      <c r="U744" s="61"/>
      <c r="V744" s="63"/>
      <c r="X744" s="61"/>
    </row>
    <row r="745" spans="4:24">
      <c r="D745" s="61"/>
      <c r="G745" s="61"/>
      <c r="H745" s="63"/>
      <c r="J745" s="61"/>
      <c r="K745" s="63"/>
      <c r="M745" s="61"/>
      <c r="N745" s="63"/>
      <c r="O745" s="61"/>
      <c r="R745" s="61"/>
      <c r="S745" s="63"/>
      <c r="U745" s="61"/>
      <c r="V745" s="63"/>
      <c r="X745" s="61"/>
    </row>
    <row r="746" spans="4:24">
      <c r="D746" s="61"/>
      <c r="G746" s="61"/>
      <c r="H746" s="63"/>
      <c r="J746" s="61"/>
      <c r="K746" s="63"/>
      <c r="M746" s="61"/>
      <c r="N746" s="63"/>
      <c r="O746" s="61"/>
      <c r="R746" s="61"/>
      <c r="S746" s="63"/>
      <c r="U746" s="61"/>
      <c r="V746" s="63"/>
      <c r="X746" s="61"/>
    </row>
    <row r="747" spans="4:24">
      <c r="D747" s="61"/>
      <c r="G747" s="61"/>
      <c r="H747" s="63"/>
      <c r="J747" s="61"/>
      <c r="K747" s="63"/>
      <c r="M747" s="61"/>
      <c r="N747" s="63"/>
      <c r="O747" s="61"/>
      <c r="R747" s="61"/>
      <c r="S747" s="63"/>
      <c r="U747" s="61"/>
      <c r="V747" s="63"/>
      <c r="X747" s="61"/>
    </row>
    <row r="748" spans="4:24">
      <c r="D748" s="61"/>
      <c r="G748" s="61"/>
      <c r="H748" s="63"/>
      <c r="J748" s="61"/>
      <c r="K748" s="63"/>
      <c r="M748" s="61"/>
      <c r="N748" s="63"/>
      <c r="O748" s="61"/>
      <c r="R748" s="61"/>
      <c r="S748" s="63"/>
      <c r="U748" s="61"/>
      <c r="V748" s="63"/>
      <c r="X748" s="61"/>
    </row>
    <row r="749" spans="4:24">
      <c r="D749" s="61"/>
      <c r="G749" s="61"/>
      <c r="H749" s="63"/>
      <c r="J749" s="61"/>
      <c r="K749" s="63"/>
      <c r="M749" s="61"/>
      <c r="N749" s="63"/>
      <c r="O749" s="61"/>
      <c r="R749" s="61"/>
      <c r="S749" s="63"/>
      <c r="U749" s="61"/>
      <c r="V749" s="63"/>
      <c r="X749" s="61"/>
    </row>
    <row r="750" spans="4:24">
      <c r="D750" s="61"/>
      <c r="G750" s="61"/>
      <c r="H750" s="63"/>
      <c r="J750" s="61"/>
      <c r="K750" s="63"/>
      <c r="M750" s="61"/>
      <c r="N750" s="63"/>
      <c r="O750" s="61"/>
      <c r="R750" s="61"/>
      <c r="S750" s="63"/>
      <c r="U750" s="61"/>
      <c r="V750" s="63"/>
      <c r="X750" s="61"/>
    </row>
    <row r="751" spans="4:24">
      <c r="D751" s="61"/>
      <c r="G751" s="61"/>
      <c r="H751" s="63"/>
      <c r="J751" s="61"/>
      <c r="K751" s="63"/>
      <c r="M751" s="61"/>
      <c r="N751" s="63"/>
      <c r="O751" s="61"/>
      <c r="R751" s="61"/>
      <c r="S751" s="63"/>
      <c r="U751" s="61"/>
      <c r="V751" s="63"/>
      <c r="X751" s="61"/>
    </row>
    <row r="752" spans="4:24">
      <c r="D752" s="61"/>
      <c r="G752" s="61"/>
      <c r="H752" s="63"/>
      <c r="J752" s="61"/>
      <c r="K752" s="63"/>
      <c r="M752" s="61"/>
      <c r="N752" s="63"/>
      <c r="O752" s="61"/>
      <c r="R752" s="61"/>
      <c r="S752" s="63"/>
      <c r="U752" s="61"/>
      <c r="V752" s="63"/>
      <c r="X752" s="61"/>
    </row>
    <row r="753" spans="4:24">
      <c r="D753" s="61"/>
      <c r="G753" s="61"/>
      <c r="H753" s="63"/>
      <c r="J753" s="61"/>
      <c r="K753" s="63"/>
      <c r="M753" s="61"/>
      <c r="N753" s="63"/>
      <c r="O753" s="61"/>
      <c r="R753" s="61"/>
      <c r="S753" s="63"/>
      <c r="U753" s="61"/>
      <c r="V753" s="63"/>
      <c r="X753" s="61"/>
    </row>
    <row r="754" spans="4:24">
      <c r="D754" s="61"/>
      <c r="G754" s="61"/>
      <c r="H754" s="63"/>
      <c r="J754" s="61"/>
      <c r="K754" s="63"/>
      <c r="M754" s="61"/>
      <c r="N754" s="63"/>
      <c r="O754" s="61"/>
      <c r="R754" s="61"/>
      <c r="S754" s="63"/>
      <c r="U754" s="61"/>
      <c r="V754" s="63"/>
      <c r="X754" s="61"/>
    </row>
    <row r="755" spans="4:24">
      <c r="D755" s="61"/>
      <c r="G755" s="61"/>
      <c r="H755" s="63"/>
      <c r="J755" s="61"/>
      <c r="K755" s="63"/>
      <c r="M755" s="61"/>
      <c r="N755" s="63"/>
      <c r="O755" s="61"/>
      <c r="R755" s="61"/>
      <c r="S755" s="63"/>
      <c r="U755" s="61"/>
      <c r="V755" s="63"/>
      <c r="X755" s="61"/>
    </row>
    <row r="756" spans="4:24">
      <c r="D756" s="61"/>
      <c r="G756" s="61"/>
      <c r="H756" s="63"/>
      <c r="J756" s="61"/>
      <c r="K756" s="63"/>
      <c r="M756" s="61"/>
      <c r="N756" s="63"/>
      <c r="O756" s="61"/>
      <c r="R756" s="61"/>
      <c r="S756" s="63"/>
      <c r="U756" s="61"/>
      <c r="V756" s="63"/>
      <c r="X756" s="61"/>
    </row>
    <row r="757" spans="4:24">
      <c r="D757" s="61"/>
      <c r="G757" s="61"/>
      <c r="H757" s="63"/>
      <c r="J757" s="61"/>
      <c r="K757" s="63"/>
      <c r="M757" s="61"/>
      <c r="N757" s="63"/>
      <c r="O757" s="61"/>
      <c r="R757" s="61"/>
      <c r="S757" s="63"/>
      <c r="U757" s="61"/>
      <c r="V757" s="63"/>
      <c r="X757" s="61"/>
    </row>
    <row r="758" spans="4:24">
      <c r="D758" s="61"/>
      <c r="G758" s="61"/>
      <c r="H758" s="63"/>
      <c r="J758" s="61"/>
      <c r="K758" s="63"/>
      <c r="M758" s="61"/>
      <c r="N758" s="63"/>
      <c r="O758" s="61"/>
      <c r="R758" s="61"/>
      <c r="S758" s="63"/>
      <c r="U758" s="61"/>
      <c r="V758" s="63"/>
      <c r="X758" s="61"/>
    </row>
    <row r="759" spans="4:24">
      <c r="D759" s="61"/>
      <c r="G759" s="61"/>
      <c r="H759" s="63"/>
      <c r="J759" s="61"/>
      <c r="K759" s="63"/>
      <c r="M759" s="61"/>
      <c r="N759" s="63"/>
      <c r="O759" s="61"/>
      <c r="R759" s="61"/>
      <c r="S759" s="63"/>
      <c r="U759" s="61"/>
      <c r="V759" s="63"/>
      <c r="X759" s="61"/>
    </row>
    <row r="760" spans="4:24">
      <c r="D760" s="61"/>
      <c r="G760" s="61"/>
      <c r="H760" s="63"/>
      <c r="J760" s="61"/>
      <c r="K760" s="63"/>
      <c r="M760" s="61"/>
      <c r="N760" s="63"/>
      <c r="O760" s="61"/>
      <c r="R760" s="61"/>
      <c r="S760" s="63"/>
      <c r="U760" s="61"/>
      <c r="V760" s="63"/>
      <c r="X760" s="61"/>
    </row>
    <row r="761" spans="4:24">
      <c r="D761" s="61"/>
      <c r="G761" s="61"/>
      <c r="H761" s="63"/>
      <c r="J761" s="61"/>
      <c r="K761" s="63"/>
      <c r="M761" s="61"/>
      <c r="N761" s="63"/>
      <c r="O761" s="61"/>
      <c r="R761" s="61"/>
      <c r="S761" s="63"/>
      <c r="U761" s="61"/>
      <c r="V761" s="63"/>
      <c r="X761" s="61"/>
    </row>
    <row r="762" spans="4:24">
      <c r="D762" s="61"/>
      <c r="G762" s="61"/>
      <c r="H762" s="63"/>
      <c r="J762" s="61"/>
      <c r="K762" s="63"/>
      <c r="M762" s="61"/>
      <c r="N762" s="63"/>
      <c r="O762" s="61"/>
      <c r="R762" s="61"/>
      <c r="S762" s="63"/>
      <c r="U762" s="61"/>
      <c r="V762" s="63"/>
      <c r="X762" s="61"/>
    </row>
    <row r="763" spans="4:24">
      <c r="D763" s="61"/>
      <c r="G763" s="61"/>
      <c r="H763" s="63"/>
      <c r="J763" s="61"/>
      <c r="K763" s="63"/>
      <c r="M763" s="61"/>
      <c r="N763" s="63"/>
      <c r="O763" s="61"/>
      <c r="R763" s="61"/>
      <c r="S763" s="63"/>
      <c r="U763" s="61"/>
      <c r="V763" s="63"/>
      <c r="X763" s="61"/>
    </row>
    <row r="764" spans="4:24">
      <c r="D764" s="61"/>
      <c r="G764" s="61"/>
      <c r="H764" s="63"/>
      <c r="J764" s="61"/>
      <c r="K764" s="63"/>
      <c r="M764" s="61"/>
      <c r="N764" s="63"/>
      <c r="O764" s="61"/>
      <c r="R764" s="61"/>
      <c r="S764" s="63"/>
      <c r="U764" s="61"/>
      <c r="V764" s="63"/>
      <c r="X764" s="61"/>
    </row>
    <row r="765" spans="4:24">
      <c r="D765" s="61"/>
      <c r="G765" s="61"/>
      <c r="H765" s="63"/>
      <c r="J765" s="61"/>
      <c r="K765" s="63"/>
      <c r="M765" s="61"/>
      <c r="N765" s="63"/>
      <c r="O765" s="61"/>
      <c r="R765" s="61"/>
      <c r="S765" s="63"/>
      <c r="U765" s="61"/>
      <c r="V765" s="63"/>
      <c r="X765" s="61"/>
    </row>
    <row r="766" spans="4:24">
      <c r="D766" s="61"/>
      <c r="G766" s="61"/>
      <c r="H766" s="63"/>
      <c r="J766" s="61"/>
      <c r="K766" s="63"/>
      <c r="M766" s="61"/>
      <c r="N766" s="63"/>
      <c r="O766" s="61"/>
      <c r="R766" s="61"/>
      <c r="S766" s="63"/>
      <c r="U766" s="61"/>
      <c r="V766" s="63"/>
      <c r="X766" s="61"/>
    </row>
    <row r="767" spans="4:24">
      <c r="D767" s="61"/>
      <c r="G767" s="61"/>
      <c r="H767" s="63"/>
      <c r="J767" s="61"/>
      <c r="K767" s="63"/>
      <c r="M767" s="61"/>
      <c r="N767" s="63"/>
      <c r="O767" s="61"/>
      <c r="R767" s="61"/>
      <c r="S767" s="63"/>
      <c r="U767" s="61"/>
      <c r="V767" s="63"/>
      <c r="X767" s="61"/>
    </row>
    <row r="768" spans="4:24">
      <c r="D768" s="61"/>
      <c r="G768" s="61"/>
      <c r="H768" s="63"/>
      <c r="J768" s="61"/>
      <c r="K768" s="63"/>
      <c r="M768" s="61"/>
      <c r="N768" s="63"/>
      <c r="O768" s="61"/>
      <c r="R768" s="61"/>
      <c r="S768" s="63"/>
      <c r="U768" s="61"/>
      <c r="V768" s="63"/>
      <c r="X768" s="61"/>
    </row>
    <row r="769" spans="4:24">
      <c r="D769" s="61"/>
      <c r="G769" s="61"/>
      <c r="H769" s="63"/>
      <c r="J769" s="61"/>
      <c r="K769" s="63"/>
      <c r="M769" s="61"/>
      <c r="N769" s="63"/>
      <c r="O769" s="61"/>
      <c r="R769" s="61"/>
      <c r="S769" s="63"/>
      <c r="U769" s="61"/>
      <c r="V769" s="63"/>
      <c r="X769" s="61"/>
    </row>
    <row r="770" spans="4:24">
      <c r="D770" s="61"/>
      <c r="G770" s="61"/>
      <c r="H770" s="63"/>
      <c r="J770" s="61"/>
      <c r="K770" s="63"/>
      <c r="M770" s="61"/>
      <c r="N770" s="63"/>
      <c r="O770" s="61"/>
      <c r="R770" s="61"/>
      <c r="S770" s="63"/>
      <c r="U770" s="61"/>
      <c r="V770" s="63"/>
      <c r="X770" s="61"/>
    </row>
    <row r="771" spans="4:24">
      <c r="D771" s="61"/>
      <c r="G771" s="61"/>
      <c r="H771" s="63"/>
      <c r="J771" s="61"/>
      <c r="K771" s="63"/>
      <c r="M771" s="61"/>
      <c r="N771" s="63"/>
      <c r="O771" s="61"/>
      <c r="R771" s="61"/>
      <c r="S771" s="63"/>
      <c r="U771" s="61"/>
      <c r="V771" s="63"/>
      <c r="X771" s="61"/>
    </row>
    <row r="772" spans="4:24">
      <c r="D772" s="61"/>
      <c r="G772" s="61"/>
      <c r="H772" s="63"/>
      <c r="J772" s="61"/>
      <c r="K772" s="63"/>
      <c r="M772" s="61"/>
      <c r="N772" s="63"/>
      <c r="O772" s="61"/>
      <c r="R772" s="61"/>
      <c r="S772" s="63"/>
      <c r="U772" s="61"/>
      <c r="V772" s="63"/>
      <c r="X772" s="61"/>
    </row>
    <row r="773" spans="4:24">
      <c r="D773" s="61"/>
      <c r="G773" s="61"/>
      <c r="H773" s="63"/>
      <c r="J773" s="61"/>
      <c r="K773" s="63"/>
      <c r="M773" s="61"/>
      <c r="N773" s="63"/>
      <c r="O773" s="61"/>
      <c r="R773" s="61"/>
      <c r="S773" s="63"/>
      <c r="U773" s="61"/>
      <c r="V773" s="63"/>
      <c r="X773" s="61"/>
    </row>
    <row r="774" spans="4:24">
      <c r="D774" s="61"/>
      <c r="G774" s="61"/>
      <c r="H774" s="63"/>
      <c r="J774" s="61"/>
      <c r="K774" s="63"/>
      <c r="M774" s="61"/>
      <c r="N774" s="63"/>
      <c r="O774" s="61"/>
      <c r="R774" s="61"/>
      <c r="S774" s="63"/>
      <c r="U774" s="61"/>
      <c r="V774" s="63"/>
      <c r="X774" s="61"/>
    </row>
    <row r="775" spans="4:24">
      <c r="D775" s="61"/>
      <c r="G775" s="61"/>
      <c r="H775" s="63"/>
      <c r="J775" s="61"/>
      <c r="K775" s="63"/>
      <c r="M775" s="61"/>
      <c r="N775" s="63"/>
      <c r="O775" s="61"/>
      <c r="R775" s="61"/>
      <c r="S775" s="63"/>
      <c r="U775" s="61"/>
      <c r="V775" s="63"/>
      <c r="X775" s="61"/>
    </row>
    <row r="776" spans="4:24">
      <c r="D776" s="61"/>
      <c r="G776" s="61"/>
      <c r="H776" s="63"/>
      <c r="J776" s="61"/>
      <c r="K776" s="63"/>
      <c r="M776" s="61"/>
      <c r="N776" s="63"/>
      <c r="O776" s="61"/>
      <c r="R776" s="61"/>
      <c r="S776" s="63"/>
      <c r="U776" s="61"/>
      <c r="V776" s="63"/>
      <c r="X776" s="61"/>
    </row>
    <row r="777" spans="4:24">
      <c r="D777" s="61"/>
      <c r="G777" s="61"/>
      <c r="H777" s="63"/>
      <c r="J777" s="61"/>
      <c r="K777" s="63"/>
      <c r="M777" s="61"/>
      <c r="N777" s="63"/>
      <c r="O777" s="61"/>
      <c r="R777" s="61"/>
      <c r="S777" s="63"/>
      <c r="U777" s="61"/>
      <c r="V777" s="63"/>
      <c r="X777" s="61"/>
    </row>
    <row r="778" spans="4:24">
      <c r="D778" s="61"/>
      <c r="G778" s="61"/>
      <c r="H778" s="63"/>
      <c r="J778" s="61"/>
      <c r="K778" s="63"/>
      <c r="M778" s="61"/>
      <c r="N778" s="63"/>
      <c r="O778" s="61"/>
      <c r="R778" s="61"/>
      <c r="S778" s="63"/>
      <c r="U778" s="61"/>
      <c r="V778" s="63"/>
      <c r="X778" s="61"/>
    </row>
    <row r="779" spans="4:24">
      <c r="D779" s="61"/>
      <c r="G779" s="61"/>
      <c r="H779" s="63"/>
      <c r="J779" s="61"/>
      <c r="K779" s="63"/>
      <c r="M779" s="61"/>
      <c r="N779" s="63"/>
      <c r="O779" s="61"/>
      <c r="R779" s="61"/>
      <c r="S779" s="63"/>
      <c r="U779" s="61"/>
      <c r="V779" s="63"/>
      <c r="X779" s="61"/>
    </row>
    <row r="780" spans="4:24">
      <c r="D780" s="61"/>
      <c r="G780" s="61"/>
      <c r="H780" s="63"/>
      <c r="J780" s="61"/>
      <c r="K780" s="63"/>
      <c r="M780" s="61"/>
      <c r="N780" s="63"/>
      <c r="O780" s="61"/>
      <c r="R780" s="61"/>
      <c r="S780" s="63"/>
      <c r="U780" s="61"/>
      <c r="V780" s="63"/>
      <c r="X780" s="61"/>
    </row>
    <row r="781" spans="4:24">
      <c r="D781" s="61"/>
      <c r="G781" s="61"/>
      <c r="H781" s="63"/>
      <c r="J781" s="61"/>
      <c r="K781" s="63"/>
      <c r="M781" s="61"/>
      <c r="N781" s="63"/>
      <c r="O781" s="61"/>
      <c r="R781" s="61"/>
      <c r="S781" s="63"/>
      <c r="U781" s="61"/>
      <c r="V781" s="63"/>
      <c r="X781" s="61"/>
    </row>
    <row r="782" spans="4:24">
      <c r="D782" s="61"/>
      <c r="G782" s="61"/>
      <c r="H782" s="63"/>
      <c r="J782" s="61"/>
      <c r="K782" s="63"/>
      <c r="M782" s="61"/>
      <c r="N782" s="63"/>
      <c r="O782" s="61"/>
      <c r="R782" s="61"/>
      <c r="S782" s="63"/>
      <c r="U782" s="61"/>
      <c r="V782" s="63"/>
      <c r="X782" s="61"/>
    </row>
    <row r="783" spans="4:24">
      <c r="D783" s="61"/>
      <c r="G783" s="61"/>
      <c r="H783" s="63"/>
      <c r="J783" s="61"/>
      <c r="K783" s="63"/>
      <c r="M783" s="61"/>
      <c r="N783" s="63"/>
      <c r="O783" s="61"/>
      <c r="R783" s="61"/>
      <c r="S783" s="63"/>
      <c r="U783" s="61"/>
      <c r="V783" s="63"/>
      <c r="X783" s="61"/>
    </row>
    <row r="784" spans="4:24">
      <c r="D784" s="61"/>
      <c r="G784" s="61"/>
      <c r="H784" s="63"/>
      <c r="J784" s="61"/>
      <c r="K784" s="63"/>
      <c r="M784" s="61"/>
      <c r="N784" s="63"/>
      <c r="O784" s="61"/>
      <c r="R784" s="61"/>
      <c r="S784" s="63"/>
      <c r="U784" s="61"/>
      <c r="V784" s="63"/>
      <c r="X784" s="61"/>
    </row>
    <row r="785" spans="4:24">
      <c r="D785" s="61"/>
      <c r="G785" s="61"/>
      <c r="H785" s="63"/>
      <c r="J785" s="61"/>
      <c r="K785" s="63"/>
      <c r="M785" s="61"/>
      <c r="N785" s="63"/>
      <c r="O785" s="61"/>
      <c r="R785" s="61"/>
      <c r="S785" s="63"/>
      <c r="U785" s="61"/>
      <c r="V785" s="63"/>
      <c r="X785" s="61"/>
    </row>
    <row r="786" spans="4:24">
      <c r="D786" s="61"/>
      <c r="G786" s="61"/>
      <c r="H786" s="63"/>
      <c r="J786" s="61"/>
      <c r="K786" s="63"/>
      <c r="M786" s="61"/>
      <c r="N786" s="63"/>
      <c r="O786" s="61"/>
      <c r="R786" s="61"/>
      <c r="S786" s="63"/>
      <c r="U786" s="61"/>
      <c r="V786" s="63"/>
      <c r="X786" s="61"/>
    </row>
    <row r="787" spans="4:24">
      <c r="D787" s="61"/>
      <c r="G787" s="61"/>
      <c r="H787" s="63"/>
      <c r="J787" s="61"/>
      <c r="K787" s="63"/>
      <c r="M787" s="61"/>
      <c r="N787" s="63"/>
      <c r="O787" s="61"/>
      <c r="R787" s="61"/>
      <c r="S787" s="63"/>
      <c r="U787" s="61"/>
      <c r="V787" s="63"/>
      <c r="X787" s="61"/>
    </row>
    <row r="788" spans="4:24">
      <c r="D788" s="61"/>
      <c r="G788" s="61"/>
      <c r="H788" s="63"/>
      <c r="J788" s="61"/>
      <c r="K788" s="63"/>
      <c r="M788" s="61"/>
      <c r="N788" s="63"/>
      <c r="O788" s="61"/>
      <c r="R788" s="61"/>
      <c r="S788" s="63"/>
      <c r="U788" s="61"/>
      <c r="V788" s="63"/>
      <c r="X788" s="61"/>
    </row>
    <row r="789" spans="4:24">
      <c r="D789" s="61"/>
      <c r="G789" s="61"/>
      <c r="H789" s="63"/>
      <c r="J789" s="61"/>
      <c r="K789" s="63"/>
      <c r="M789" s="61"/>
      <c r="N789" s="63"/>
      <c r="O789" s="61"/>
      <c r="R789" s="61"/>
      <c r="S789" s="63"/>
      <c r="U789" s="61"/>
      <c r="V789" s="63"/>
      <c r="X789" s="61"/>
    </row>
    <row r="790" spans="4:24">
      <c r="D790" s="61"/>
      <c r="G790" s="61"/>
      <c r="H790" s="63"/>
      <c r="J790" s="61"/>
      <c r="K790" s="63"/>
      <c r="M790" s="61"/>
      <c r="N790" s="63"/>
      <c r="O790" s="61"/>
      <c r="R790" s="61"/>
      <c r="S790" s="63"/>
      <c r="U790" s="61"/>
      <c r="V790" s="63"/>
      <c r="X790" s="61"/>
    </row>
    <row r="791" spans="4:24">
      <c r="D791" s="61"/>
      <c r="G791" s="61"/>
      <c r="H791" s="63"/>
      <c r="J791" s="61"/>
      <c r="K791" s="63"/>
      <c r="M791" s="61"/>
      <c r="N791" s="63"/>
      <c r="O791" s="61"/>
      <c r="R791" s="61"/>
      <c r="S791" s="63"/>
      <c r="U791" s="61"/>
      <c r="V791" s="63"/>
      <c r="X791" s="61"/>
    </row>
    <row r="792" spans="4:24">
      <c r="D792" s="61"/>
      <c r="G792" s="61"/>
      <c r="H792" s="63"/>
      <c r="J792" s="61"/>
      <c r="K792" s="63"/>
      <c r="M792" s="61"/>
      <c r="N792" s="63"/>
      <c r="O792" s="61"/>
      <c r="R792" s="61"/>
      <c r="S792" s="63"/>
      <c r="U792" s="61"/>
      <c r="V792" s="63"/>
      <c r="X792" s="61"/>
    </row>
    <row r="793" spans="4:24">
      <c r="D793" s="61"/>
      <c r="G793" s="61"/>
      <c r="H793" s="63"/>
      <c r="J793" s="61"/>
      <c r="K793" s="63"/>
      <c r="M793" s="61"/>
      <c r="N793" s="63"/>
      <c r="O793" s="61"/>
      <c r="R793" s="61"/>
      <c r="S793" s="63"/>
      <c r="U793" s="61"/>
      <c r="V793" s="63"/>
      <c r="X793" s="61"/>
    </row>
    <row r="794" spans="4:24">
      <c r="D794" s="61"/>
      <c r="G794" s="61"/>
      <c r="H794" s="63"/>
      <c r="J794" s="61"/>
      <c r="K794" s="63"/>
      <c r="M794" s="61"/>
      <c r="N794" s="63"/>
      <c r="O794" s="61"/>
      <c r="R794" s="61"/>
      <c r="S794" s="63"/>
      <c r="U794" s="61"/>
      <c r="V794" s="63"/>
      <c r="X794" s="61"/>
    </row>
    <row r="795" spans="4:24">
      <c r="D795" s="61"/>
      <c r="G795" s="61"/>
      <c r="H795" s="63"/>
      <c r="J795" s="61"/>
      <c r="K795" s="63"/>
      <c r="M795" s="61"/>
      <c r="N795" s="63"/>
      <c r="O795" s="61"/>
      <c r="R795" s="61"/>
      <c r="S795" s="63"/>
      <c r="U795" s="61"/>
      <c r="V795" s="63"/>
      <c r="X795" s="61"/>
    </row>
    <row r="796" spans="4:24">
      <c r="D796" s="61"/>
      <c r="G796" s="61"/>
      <c r="H796" s="63"/>
      <c r="J796" s="61"/>
      <c r="K796" s="63"/>
      <c r="M796" s="61"/>
      <c r="N796" s="63"/>
      <c r="O796" s="61"/>
      <c r="R796" s="61"/>
      <c r="S796" s="63"/>
      <c r="U796" s="61"/>
      <c r="V796" s="63"/>
      <c r="X796" s="61"/>
    </row>
    <row r="797" spans="4:24">
      <c r="D797" s="61"/>
      <c r="G797" s="61"/>
      <c r="H797" s="63"/>
      <c r="J797" s="61"/>
      <c r="K797" s="63"/>
      <c r="M797" s="61"/>
      <c r="N797" s="63"/>
      <c r="O797" s="61"/>
      <c r="R797" s="61"/>
      <c r="S797" s="63"/>
      <c r="U797" s="61"/>
      <c r="V797" s="63"/>
      <c r="X797" s="61"/>
    </row>
    <row r="798" spans="4:24">
      <c r="D798" s="61"/>
      <c r="G798" s="61"/>
      <c r="H798" s="63"/>
      <c r="J798" s="61"/>
      <c r="K798" s="63"/>
      <c r="M798" s="61"/>
      <c r="N798" s="63"/>
      <c r="O798" s="61"/>
      <c r="R798" s="61"/>
      <c r="S798" s="63"/>
      <c r="U798" s="61"/>
      <c r="V798" s="63"/>
      <c r="X798" s="61"/>
    </row>
    <row r="799" spans="4:24">
      <c r="D799" s="61"/>
      <c r="G799" s="61"/>
      <c r="H799" s="63"/>
      <c r="J799" s="61"/>
      <c r="K799" s="63"/>
      <c r="M799" s="61"/>
      <c r="N799" s="63"/>
      <c r="O799" s="61"/>
      <c r="R799" s="61"/>
      <c r="S799" s="63"/>
      <c r="U799" s="61"/>
      <c r="V799" s="63"/>
      <c r="X799" s="61"/>
    </row>
    <row r="800" spans="4:24">
      <c r="D800" s="61"/>
      <c r="G800" s="61"/>
      <c r="H800" s="63"/>
      <c r="J800" s="61"/>
      <c r="K800" s="63"/>
      <c r="M800" s="61"/>
      <c r="N800" s="63"/>
      <c r="O800" s="61"/>
      <c r="R800" s="61"/>
      <c r="S800" s="63"/>
      <c r="U800" s="61"/>
      <c r="V800" s="63"/>
      <c r="X800" s="61"/>
    </row>
    <row r="801" spans="4:24">
      <c r="D801" s="61"/>
      <c r="G801" s="61"/>
      <c r="H801" s="63"/>
      <c r="J801" s="61"/>
      <c r="K801" s="63"/>
      <c r="M801" s="61"/>
      <c r="N801" s="63"/>
      <c r="O801" s="61"/>
      <c r="R801" s="61"/>
      <c r="S801" s="63"/>
      <c r="U801" s="61"/>
      <c r="V801" s="63"/>
      <c r="X801" s="61"/>
    </row>
    <row r="802" spans="4:24">
      <c r="D802" s="61"/>
      <c r="G802" s="61"/>
      <c r="H802" s="63"/>
      <c r="J802" s="61"/>
      <c r="K802" s="63"/>
      <c r="M802" s="61"/>
      <c r="N802" s="63"/>
      <c r="O802" s="61"/>
      <c r="R802" s="61"/>
      <c r="S802" s="63"/>
      <c r="U802" s="61"/>
      <c r="V802" s="63"/>
      <c r="X802" s="61"/>
    </row>
    <row r="803" spans="4:24">
      <c r="D803" s="61"/>
      <c r="G803" s="61"/>
      <c r="H803" s="63"/>
      <c r="J803" s="61"/>
      <c r="K803" s="63"/>
      <c r="M803" s="61"/>
      <c r="N803" s="63"/>
      <c r="O803" s="61"/>
      <c r="R803" s="61"/>
      <c r="S803" s="63"/>
      <c r="U803" s="61"/>
      <c r="V803" s="63"/>
      <c r="X803" s="61"/>
    </row>
    <row r="804" spans="4:24">
      <c r="D804" s="61"/>
      <c r="G804" s="61"/>
      <c r="H804" s="63"/>
      <c r="J804" s="61"/>
      <c r="K804" s="63"/>
      <c r="M804" s="61"/>
      <c r="N804" s="63"/>
      <c r="O804" s="61"/>
      <c r="R804" s="61"/>
      <c r="S804" s="63"/>
      <c r="U804" s="61"/>
      <c r="V804" s="63"/>
      <c r="X804" s="61"/>
    </row>
    <row r="805" spans="4:24">
      <c r="D805" s="61"/>
      <c r="G805" s="61"/>
      <c r="H805" s="63"/>
      <c r="J805" s="61"/>
      <c r="K805" s="63"/>
      <c r="M805" s="61"/>
      <c r="N805" s="63"/>
      <c r="O805" s="61"/>
      <c r="R805" s="61"/>
      <c r="S805" s="63"/>
      <c r="U805" s="61"/>
      <c r="V805" s="63"/>
      <c r="X805" s="61"/>
    </row>
    <row r="806" spans="4:24">
      <c r="D806" s="61"/>
      <c r="G806" s="61"/>
      <c r="H806" s="63"/>
      <c r="J806" s="61"/>
      <c r="K806" s="63"/>
      <c r="M806" s="61"/>
      <c r="N806" s="63"/>
      <c r="O806" s="61"/>
      <c r="R806" s="61"/>
      <c r="S806" s="63"/>
      <c r="U806" s="61"/>
      <c r="V806" s="63"/>
      <c r="X806" s="61"/>
    </row>
    <row r="807" spans="4:24">
      <c r="D807" s="61"/>
      <c r="G807" s="61"/>
      <c r="H807" s="63"/>
      <c r="J807" s="61"/>
      <c r="K807" s="63"/>
      <c r="M807" s="61"/>
      <c r="N807" s="63"/>
      <c r="O807" s="61"/>
      <c r="R807" s="61"/>
      <c r="S807" s="63"/>
      <c r="U807" s="61"/>
      <c r="V807" s="63"/>
      <c r="X807" s="61"/>
    </row>
    <row r="808" spans="4:24">
      <c r="D808" s="61"/>
      <c r="G808" s="61"/>
      <c r="H808" s="63"/>
      <c r="J808" s="61"/>
      <c r="K808" s="63"/>
      <c r="M808" s="61"/>
      <c r="N808" s="63"/>
      <c r="O808" s="61"/>
      <c r="R808" s="61"/>
      <c r="S808" s="63"/>
      <c r="U808" s="61"/>
      <c r="V808" s="63"/>
      <c r="X808" s="61"/>
    </row>
    <row r="809" spans="4:24">
      <c r="D809" s="61"/>
      <c r="G809" s="61"/>
      <c r="H809" s="63"/>
      <c r="J809" s="61"/>
      <c r="K809" s="63"/>
      <c r="M809" s="61"/>
      <c r="N809" s="63"/>
      <c r="O809" s="61"/>
      <c r="R809" s="61"/>
      <c r="S809" s="63"/>
      <c r="U809" s="61"/>
      <c r="V809" s="63"/>
      <c r="X809" s="61"/>
    </row>
    <row r="810" spans="4:24">
      <c r="D810" s="61"/>
      <c r="G810" s="61"/>
      <c r="H810" s="63"/>
      <c r="J810" s="61"/>
      <c r="K810" s="63"/>
      <c r="M810" s="61"/>
      <c r="N810" s="63"/>
      <c r="O810" s="61"/>
      <c r="R810" s="61"/>
      <c r="S810" s="63"/>
      <c r="U810" s="61"/>
      <c r="V810" s="63"/>
      <c r="X810" s="61"/>
    </row>
    <row r="811" spans="4:24">
      <c r="D811" s="61"/>
      <c r="G811" s="61"/>
      <c r="H811" s="63"/>
      <c r="J811" s="61"/>
      <c r="K811" s="63"/>
      <c r="M811" s="61"/>
      <c r="N811" s="63"/>
      <c r="O811" s="61"/>
      <c r="R811" s="61"/>
      <c r="S811" s="63"/>
      <c r="U811" s="61"/>
      <c r="V811" s="63"/>
      <c r="X811" s="61"/>
    </row>
    <row r="812" spans="4:24">
      <c r="D812" s="61"/>
      <c r="G812" s="61"/>
      <c r="H812" s="63"/>
      <c r="J812" s="61"/>
      <c r="K812" s="63"/>
      <c r="M812" s="61"/>
      <c r="N812" s="63"/>
      <c r="O812" s="61"/>
      <c r="R812" s="61"/>
      <c r="S812" s="63"/>
      <c r="U812" s="61"/>
      <c r="V812" s="63"/>
      <c r="X812" s="61"/>
    </row>
    <row r="813" spans="4:24">
      <c r="D813" s="61"/>
      <c r="G813" s="61"/>
      <c r="H813" s="63"/>
      <c r="J813" s="61"/>
      <c r="K813" s="63"/>
      <c r="M813" s="61"/>
      <c r="N813" s="63"/>
      <c r="O813" s="61"/>
      <c r="R813" s="61"/>
      <c r="S813" s="63"/>
      <c r="U813" s="61"/>
      <c r="V813" s="63"/>
      <c r="X813" s="61"/>
    </row>
    <row r="814" spans="4:24">
      <c r="D814" s="61"/>
      <c r="G814" s="61"/>
      <c r="H814" s="63"/>
      <c r="J814" s="61"/>
      <c r="K814" s="63"/>
      <c r="M814" s="61"/>
      <c r="N814" s="63"/>
      <c r="O814" s="61"/>
      <c r="R814" s="61"/>
      <c r="S814" s="63"/>
      <c r="U814" s="61"/>
      <c r="V814" s="63"/>
      <c r="X814" s="61"/>
    </row>
    <row r="815" spans="4:24">
      <c r="D815" s="61"/>
      <c r="G815" s="61"/>
      <c r="H815" s="63"/>
      <c r="J815" s="61"/>
      <c r="K815" s="63"/>
      <c r="M815" s="61"/>
      <c r="N815" s="63"/>
      <c r="O815" s="61"/>
      <c r="R815" s="61"/>
      <c r="S815" s="63"/>
      <c r="U815" s="61"/>
      <c r="V815" s="63"/>
      <c r="X815" s="61"/>
    </row>
    <row r="816" spans="4:24">
      <c r="D816" s="61"/>
      <c r="G816" s="61"/>
      <c r="H816" s="63"/>
      <c r="J816" s="61"/>
      <c r="K816" s="63"/>
      <c r="M816" s="61"/>
      <c r="N816" s="63"/>
      <c r="O816" s="61"/>
      <c r="R816" s="61"/>
      <c r="S816" s="63"/>
      <c r="U816" s="61"/>
      <c r="V816" s="63"/>
      <c r="X816" s="61"/>
    </row>
    <row r="817" spans="4:24">
      <c r="D817" s="61"/>
      <c r="G817" s="61"/>
      <c r="H817" s="63"/>
      <c r="J817" s="61"/>
      <c r="K817" s="63"/>
      <c r="M817" s="61"/>
      <c r="N817" s="63"/>
      <c r="O817" s="61"/>
      <c r="R817" s="61"/>
      <c r="S817" s="63"/>
      <c r="U817" s="61"/>
      <c r="V817" s="63"/>
      <c r="X817" s="61"/>
    </row>
    <row r="818" spans="4:24">
      <c r="D818" s="61"/>
      <c r="G818" s="61"/>
      <c r="H818" s="63"/>
      <c r="J818" s="61"/>
      <c r="K818" s="63"/>
      <c r="M818" s="61"/>
      <c r="N818" s="63"/>
      <c r="O818" s="61"/>
      <c r="R818" s="61"/>
      <c r="S818" s="63"/>
      <c r="U818" s="61"/>
      <c r="V818" s="63"/>
      <c r="X818" s="61"/>
    </row>
    <row r="819" spans="4:24">
      <c r="D819" s="61"/>
      <c r="G819" s="61"/>
      <c r="H819" s="63"/>
      <c r="J819" s="61"/>
      <c r="K819" s="63"/>
      <c r="M819" s="61"/>
      <c r="N819" s="63"/>
      <c r="O819" s="61"/>
      <c r="R819" s="61"/>
      <c r="S819" s="63"/>
      <c r="U819" s="61"/>
      <c r="V819" s="63"/>
      <c r="X819" s="61"/>
    </row>
    <row r="820" spans="4:24">
      <c r="D820" s="61"/>
      <c r="G820" s="61"/>
      <c r="H820" s="63"/>
      <c r="J820" s="61"/>
      <c r="K820" s="63"/>
      <c r="M820" s="61"/>
      <c r="N820" s="63"/>
      <c r="O820" s="61"/>
      <c r="R820" s="61"/>
      <c r="S820" s="63"/>
      <c r="U820" s="61"/>
      <c r="V820" s="63"/>
      <c r="X820" s="61"/>
    </row>
    <row r="821" spans="4:24">
      <c r="D821" s="61"/>
      <c r="G821" s="61"/>
      <c r="H821" s="63"/>
      <c r="J821" s="61"/>
      <c r="K821" s="63"/>
      <c r="M821" s="61"/>
      <c r="N821" s="63"/>
      <c r="O821" s="61"/>
      <c r="R821" s="61"/>
      <c r="S821" s="63"/>
      <c r="U821" s="61"/>
      <c r="V821" s="63"/>
      <c r="X821" s="61"/>
    </row>
    <row r="822" spans="4:24">
      <c r="D822" s="61"/>
      <c r="G822" s="61"/>
      <c r="H822" s="63"/>
      <c r="J822" s="61"/>
      <c r="K822" s="63"/>
      <c r="M822" s="61"/>
      <c r="N822" s="63"/>
      <c r="O822" s="61"/>
      <c r="R822" s="61"/>
      <c r="S822" s="63"/>
      <c r="U822" s="61"/>
      <c r="V822" s="63"/>
      <c r="X822" s="61"/>
    </row>
    <row r="823" spans="4:24">
      <c r="D823" s="61"/>
      <c r="G823" s="61"/>
      <c r="H823" s="63"/>
      <c r="J823" s="61"/>
      <c r="K823" s="63"/>
      <c r="M823" s="61"/>
      <c r="N823" s="63"/>
      <c r="O823" s="61"/>
      <c r="R823" s="61"/>
      <c r="S823" s="63"/>
      <c r="U823" s="61"/>
      <c r="V823" s="63"/>
      <c r="X823" s="61"/>
    </row>
    <row r="824" spans="4:24">
      <c r="D824" s="61"/>
      <c r="G824" s="61"/>
      <c r="H824" s="63"/>
      <c r="J824" s="61"/>
      <c r="K824" s="63"/>
      <c r="M824" s="61"/>
      <c r="N824" s="63"/>
      <c r="O824" s="61"/>
      <c r="R824" s="61"/>
      <c r="S824" s="63"/>
      <c r="U824" s="61"/>
      <c r="V824" s="63"/>
      <c r="X824" s="61"/>
    </row>
    <row r="825" spans="4:24">
      <c r="D825" s="61"/>
      <c r="G825" s="61"/>
      <c r="H825" s="63"/>
      <c r="J825" s="61"/>
      <c r="K825" s="63"/>
      <c r="M825" s="61"/>
      <c r="N825" s="63"/>
      <c r="O825" s="61"/>
      <c r="R825" s="61"/>
      <c r="S825" s="63"/>
      <c r="U825" s="61"/>
      <c r="V825" s="63"/>
      <c r="X825" s="61"/>
    </row>
    <row r="826" spans="4:24">
      <c r="D826" s="61"/>
      <c r="G826" s="61"/>
      <c r="H826" s="63"/>
      <c r="J826" s="61"/>
      <c r="K826" s="63"/>
      <c r="M826" s="61"/>
      <c r="N826" s="63"/>
      <c r="O826" s="61"/>
      <c r="R826" s="61"/>
      <c r="S826" s="63"/>
      <c r="U826" s="61"/>
      <c r="V826" s="63"/>
      <c r="X826" s="61"/>
    </row>
    <row r="827" spans="4:24">
      <c r="D827" s="61"/>
      <c r="G827" s="61"/>
      <c r="H827" s="63"/>
      <c r="J827" s="61"/>
      <c r="K827" s="63"/>
      <c r="M827" s="61"/>
      <c r="N827" s="63"/>
      <c r="O827" s="61"/>
      <c r="R827" s="61"/>
      <c r="S827" s="63"/>
      <c r="U827" s="61"/>
      <c r="V827" s="63"/>
      <c r="X827" s="61"/>
    </row>
    <row r="828" spans="4:24">
      <c r="D828" s="61"/>
      <c r="G828" s="61"/>
      <c r="H828" s="63"/>
      <c r="J828" s="61"/>
      <c r="K828" s="63"/>
      <c r="M828" s="61"/>
      <c r="N828" s="63"/>
      <c r="O828" s="61"/>
      <c r="R828" s="61"/>
      <c r="S828" s="63"/>
      <c r="U828" s="61"/>
      <c r="V828" s="63"/>
      <c r="X828" s="61"/>
    </row>
    <row r="829" spans="4:24">
      <c r="D829" s="61"/>
      <c r="G829" s="61"/>
      <c r="H829" s="63"/>
      <c r="J829" s="61"/>
      <c r="K829" s="63"/>
      <c r="M829" s="61"/>
      <c r="N829" s="63"/>
      <c r="O829" s="61"/>
      <c r="R829" s="61"/>
      <c r="S829" s="63"/>
      <c r="U829" s="61"/>
      <c r="V829" s="63"/>
      <c r="X829" s="61"/>
    </row>
    <row r="830" spans="4:24">
      <c r="D830" s="61"/>
      <c r="G830" s="61"/>
      <c r="H830" s="63"/>
      <c r="J830" s="61"/>
      <c r="K830" s="63"/>
      <c r="M830" s="61"/>
      <c r="N830" s="63"/>
      <c r="O830" s="61"/>
      <c r="R830" s="61"/>
      <c r="S830" s="63"/>
      <c r="U830" s="61"/>
      <c r="V830" s="63"/>
      <c r="X830" s="61"/>
    </row>
    <row r="831" spans="4:24">
      <c r="D831" s="61"/>
      <c r="G831" s="61"/>
      <c r="H831" s="63"/>
      <c r="J831" s="61"/>
      <c r="K831" s="63"/>
      <c r="M831" s="61"/>
      <c r="N831" s="63"/>
      <c r="O831" s="61"/>
      <c r="R831" s="61"/>
      <c r="S831" s="63"/>
      <c r="U831" s="61"/>
      <c r="V831" s="63"/>
      <c r="X831" s="61"/>
    </row>
    <row r="832" spans="4:24">
      <c r="D832" s="61"/>
      <c r="G832" s="61"/>
      <c r="H832" s="63"/>
      <c r="J832" s="61"/>
      <c r="K832" s="63"/>
      <c r="M832" s="61"/>
      <c r="N832" s="63"/>
      <c r="O832" s="61"/>
      <c r="R832" s="61"/>
      <c r="S832" s="63"/>
      <c r="U832" s="61"/>
      <c r="V832" s="63"/>
      <c r="X832" s="61"/>
    </row>
    <row r="833" spans="4:24">
      <c r="D833" s="61"/>
      <c r="G833" s="61"/>
      <c r="H833" s="63"/>
      <c r="J833" s="61"/>
      <c r="K833" s="63"/>
      <c r="M833" s="61"/>
      <c r="N833" s="63"/>
      <c r="O833" s="61"/>
      <c r="R833" s="61"/>
      <c r="S833" s="63"/>
      <c r="U833" s="61"/>
      <c r="V833" s="63"/>
      <c r="X833" s="61"/>
    </row>
    <row r="834" spans="4:24">
      <c r="D834" s="61"/>
      <c r="G834" s="61"/>
      <c r="H834" s="63"/>
      <c r="J834" s="61"/>
      <c r="K834" s="63"/>
      <c r="M834" s="61"/>
      <c r="N834" s="63"/>
      <c r="O834" s="61"/>
      <c r="R834" s="61"/>
      <c r="S834" s="63"/>
      <c r="U834" s="61"/>
      <c r="V834" s="63"/>
      <c r="X834" s="61"/>
    </row>
    <row r="835" spans="4:24">
      <c r="D835" s="61"/>
      <c r="G835" s="61"/>
      <c r="H835" s="63"/>
      <c r="J835" s="61"/>
      <c r="K835" s="63"/>
      <c r="M835" s="61"/>
      <c r="N835" s="63"/>
      <c r="O835" s="61"/>
      <c r="R835" s="61"/>
      <c r="S835" s="63"/>
      <c r="U835" s="61"/>
      <c r="V835" s="63"/>
      <c r="X835" s="61"/>
    </row>
    <row r="836" spans="4:24">
      <c r="D836" s="61"/>
      <c r="G836" s="61"/>
      <c r="H836" s="63"/>
      <c r="J836" s="61"/>
      <c r="K836" s="63"/>
      <c r="M836" s="61"/>
      <c r="N836" s="63"/>
      <c r="O836" s="61"/>
      <c r="R836" s="61"/>
      <c r="S836" s="63"/>
      <c r="U836" s="61"/>
      <c r="V836" s="63"/>
      <c r="X836" s="61"/>
    </row>
    <row r="837" spans="4:24">
      <c r="D837" s="61"/>
      <c r="G837" s="61"/>
      <c r="H837" s="63"/>
      <c r="J837" s="61"/>
      <c r="K837" s="63"/>
      <c r="M837" s="61"/>
      <c r="N837" s="63"/>
      <c r="O837" s="61"/>
      <c r="R837" s="61"/>
      <c r="S837" s="63"/>
      <c r="U837" s="61"/>
      <c r="V837" s="63"/>
      <c r="X837" s="61"/>
    </row>
    <row r="838" spans="4:24">
      <c r="D838" s="61"/>
      <c r="G838" s="61"/>
      <c r="H838" s="63"/>
      <c r="J838" s="61"/>
      <c r="K838" s="63"/>
      <c r="M838" s="61"/>
      <c r="N838" s="63"/>
      <c r="O838" s="61"/>
      <c r="R838" s="61"/>
      <c r="S838" s="63"/>
      <c r="U838" s="61"/>
      <c r="V838" s="63"/>
      <c r="X838" s="61"/>
    </row>
    <row r="839" spans="4:24">
      <c r="D839" s="61"/>
      <c r="G839" s="61"/>
      <c r="H839" s="63"/>
      <c r="J839" s="61"/>
      <c r="K839" s="63"/>
      <c r="M839" s="61"/>
      <c r="N839" s="63"/>
      <c r="O839" s="61"/>
      <c r="R839" s="61"/>
      <c r="S839" s="63"/>
      <c r="U839" s="61"/>
      <c r="V839" s="63"/>
      <c r="X839" s="61"/>
    </row>
    <row r="840" spans="4:24">
      <c r="D840" s="61"/>
      <c r="G840" s="61"/>
      <c r="H840" s="63"/>
      <c r="J840" s="61"/>
      <c r="K840" s="63"/>
      <c r="M840" s="61"/>
      <c r="N840" s="63"/>
      <c r="O840" s="61"/>
      <c r="R840" s="61"/>
      <c r="S840" s="63"/>
      <c r="U840" s="61"/>
      <c r="V840" s="63"/>
      <c r="X840" s="61"/>
    </row>
    <row r="841" spans="4:24">
      <c r="D841" s="61"/>
      <c r="G841" s="61"/>
      <c r="H841" s="63"/>
      <c r="J841" s="61"/>
      <c r="K841" s="63"/>
      <c r="M841" s="61"/>
      <c r="N841" s="63"/>
      <c r="O841" s="61"/>
      <c r="R841" s="61"/>
      <c r="S841" s="63"/>
      <c r="U841" s="61"/>
      <c r="V841" s="63"/>
      <c r="X841" s="61"/>
    </row>
    <row r="842" spans="4:24">
      <c r="D842" s="61"/>
      <c r="G842" s="61"/>
      <c r="H842" s="63"/>
      <c r="J842" s="61"/>
      <c r="K842" s="63"/>
      <c r="M842" s="61"/>
      <c r="N842" s="63"/>
      <c r="O842" s="61"/>
      <c r="R842" s="61"/>
      <c r="S842" s="63"/>
      <c r="U842" s="61"/>
      <c r="V842" s="63"/>
      <c r="X842" s="61"/>
    </row>
    <row r="843" spans="4:24">
      <c r="D843" s="61"/>
      <c r="G843" s="61"/>
      <c r="H843" s="63"/>
      <c r="J843" s="61"/>
      <c r="K843" s="63"/>
      <c r="M843" s="61"/>
      <c r="N843" s="63"/>
      <c r="O843" s="61"/>
      <c r="R843" s="61"/>
      <c r="S843" s="63"/>
      <c r="U843" s="61"/>
      <c r="V843" s="63"/>
      <c r="X843" s="61"/>
    </row>
    <row r="844" spans="4:24">
      <c r="D844" s="61"/>
      <c r="G844" s="61"/>
      <c r="H844" s="63"/>
      <c r="J844" s="61"/>
      <c r="K844" s="63"/>
      <c r="M844" s="61"/>
      <c r="N844" s="63"/>
      <c r="O844" s="61"/>
      <c r="R844" s="61"/>
      <c r="S844" s="63"/>
      <c r="U844" s="61"/>
      <c r="V844" s="63"/>
      <c r="X844" s="61"/>
    </row>
    <row r="845" spans="4:24">
      <c r="D845" s="61"/>
      <c r="G845" s="61"/>
      <c r="H845" s="63"/>
      <c r="J845" s="61"/>
      <c r="K845" s="63"/>
      <c r="M845" s="61"/>
      <c r="N845" s="63"/>
      <c r="O845" s="61"/>
      <c r="R845" s="61"/>
      <c r="S845" s="63"/>
      <c r="U845" s="61"/>
      <c r="V845" s="63"/>
      <c r="X845" s="61"/>
    </row>
    <row r="846" spans="4:24">
      <c r="D846" s="61"/>
      <c r="G846" s="61"/>
      <c r="H846" s="63"/>
      <c r="J846" s="61"/>
      <c r="K846" s="63"/>
      <c r="M846" s="61"/>
      <c r="N846" s="63"/>
      <c r="O846" s="61"/>
      <c r="R846" s="61"/>
      <c r="S846" s="63"/>
      <c r="U846" s="61"/>
      <c r="V846" s="63"/>
      <c r="X846" s="61"/>
    </row>
    <row r="847" spans="4:24">
      <c r="D847" s="61"/>
      <c r="G847" s="61"/>
      <c r="H847" s="63"/>
      <c r="J847" s="61"/>
      <c r="K847" s="63"/>
      <c r="M847" s="61"/>
      <c r="N847" s="63"/>
      <c r="O847" s="61"/>
      <c r="R847" s="61"/>
      <c r="S847" s="63"/>
      <c r="U847" s="61"/>
      <c r="V847" s="63"/>
      <c r="X847" s="61"/>
    </row>
    <row r="848" spans="4:24">
      <c r="D848" s="61"/>
      <c r="G848" s="61"/>
      <c r="H848" s="63"/>
      <c r="J848" s="61"/>
      <c r="K848" s="63"/>
      <c r="M848" s="61"/>
      <c r="N848" s="63"/>
      <c r="O848" s="61"/>
      <c r="R848" s="61"/>
      <c r="S848" s="63"/>
      <c r="U848" s="61"/>
      <c r="V848" s="63"/>
      <c r="X848" s="61"/>
    </row>
    <row r="849" spans="4:24">
      <c r="D849" s="61"/>
      <c r="G849" s="61"/>
      <c r="H849" s="63"/>
      <c r="J849" s="61"/>
      <c r="K849" s="63"/>
      <c r="M849" s="61"/>
      <c r="N849" s="63"/>
      <c r="O849" s="61"/>
      <c r="R849" s="61"/>
      <c r="S849" s="63"/>
      <c r="U849" s="61"/>
      <c r="V849" s="63"/>
      <c r="X849" s="61"/>
    </row>
    <row r="850" spans="4:24">
      <c r="D850" s="61"/>
      <c r="G850" s="61"/>
      <c r="H850" s="63"/>
      <c r="J850" s="61"/>
      <c r="K850" s="63"/>
      <c r="M850" s="61"/>
      <c r="N850" s="63"/>
      <c r="O850" s="61"/>
      <c r="R850" s="61"/>
      <c r="S850" s="63"/>
      <c r="U850" s="61"/>
      <c r="V850" s="63"/>
      <c r="X850" s="61"/>
    </row>
    <row r="851" spans="4:24">
      <c r="D851" s="61"/>
      <c r="G851" s="61"/>
      <c r="H851" s="63"/>
      <c r="J851" s="61"/>
      <c r="K851" s="63"/>
      <c r="M851" s="61"/>
      <c r="N851" s="63"/>
      <c r="O851" s="61"/>
      <c r="R851" s="61"/>
      <c r="S851" s="63"/>
      <c r="U851" s="61"/>
      <c r="V851" s="63"/>
      <c r="X851" s="61"/>
    </row>
    <row r="852" spans="4:24">
      <c r="D852" s="61"/>
      <c r="G852" s="61"/>
      <c r="H852" s="63"/>
      <c r="J852" s="61"/>
      <c r="K852" s="63"/>
      <c r="M852" s="61"/>
      <c r="N852" s="63"/>
      <c r="O852" s="61"/>
      <c r="R852" s="61"/>
      <c r="S852" s="63"/>
      <c r="U852" s="61"/>
      <c r="V852" s="63"/>
      <c r="X852" s="61"/>
    </row>
    <row r="853" spans="4:24">
      <c r="D853" s="61"/>
      <c r="G853" s="61"/>
      <c r="H853" s="63"/>
      <c r="J853" s="61"/>
      <c r="K853" s="63"/>
      <c r="M853" s="61"/>
      <c r="N853" s="63"/>
      <c r="O853" s="61"/>
      <c r="R853" s="61"/>
      <c r="S853" s="63"/>
      <c r="U853" s="61"/>
      <c r="V853" s="63"/>
      <c r="X853" s="61"/>
    </row>
    <row r="854" spans="4:24">
      <c r="D854" s="61"/>
      <c r="G854" s="61"/>
      <c r="H854" s="63"/>
      <c r="J854" s="61"/>
      <c r="K854" s="63"/>
      <c r="M854" s="61"/>
      <c r="N854" s="63"/>
      <c r="O854" s="61"/>
      <c r="R854" s="61"/>
      <c r="S854" s="63"/>
      <c r="U854" s="61"/>
      <c r="V854" s="63"/>
      <c r="X854" s="61"/>
    </row>
    <row r="855" spans="4:24">
      <c r="D855" s="61"/>
      <c r="G855" s="61"/>
      <c r="H855" s="63"/>
      <c r="J855" s="61"/>
      <c r="K855" s="63"/>
      <c r="M855" s="61"/>
      <c r="N855" s="63"/>
      <c r="O855" s="61"/>
      <c r="R855" s="61"/>
      <c r="S855" s="63"/>
      <c r="U855" s="61"/>
      <c r="V855" s="63"/>
      <c r="X855" s="61"/>
    </row>
    <row r="856" spans="4:24">
      <c r="D856" s="61"/>
      <c r="G856" s="61"/>
      <c r="H856" s="63"/>
      <c r="J856" s="61"/>
      <c r="K856" s="63"/>
      <c r="M856" s="61"/>
      <c r="N856" s="63"/>
      <c r="O856" s="61"/>
      <c r="R856" s="61"/>
      <c r="S856" s="63"/>
      <c r="U856" s="61"/>
      <c r="V856" s="63"/>
      <c r="X856" s="61"/>
    </row>
    <row r="857" spans="4:24">
      <c r="D857" s="61"/>
      <c r="G857" s="61"/>
      <c r="H857" s="63"/>
      <c r="J857" s="61"/>
      <c r="K857" s="63"/>
      <c r="M857" s="61"/>
      <c r="N857" s="63"/>
      <c r="O857" s="61"/>
      <c r="R857" s="61"/>
      <c r="S857" s="63"/>
      <c r="U857" s="61"/>
      <c r="V857" s="63"/>
      <c r="X857" s="61"/>
    </row>
    <row r="858" spans="4:24">
      <c r="D858" s="61"/>
      <c r="G858" s="61"/>
      <c r="H858" s="63"/>
      <c r="J858" s="61"/>
      <c r="K858" s="63"/>
      <c r="M858" s="61"/>
      <c r="N858" s="63"/>
      <c r="O858" s="61"/>
      <c r="R858" s="61"/>
      <c r="S858" s="63"/>
      <c r="U858" s="61"/>
      <c r="V858" s="63"/>
      <c r="X858" s="61"/>
    </row>
    <row r="859" spans="4:24">
      <c r="D859" s="61"/>
      <c r="G859" s="61"/>
      <c r="H859" s="63"/>
      <c r="J859" s="61"/>
      <c r="K859" s="63"/>
      <c r="M859" s="61"/>
      <c r="N859" s="63"/>
      <c r="O859" s="61"/>
      <c r="R859" s="61"/>
      <c r="S859" s="63"/>
      <c r="U859" s="61"/>
      <c r="V859" s="63"/>
      <c r="X859" s="61"/>
    </row>
    <row r="860" spans="4:24">
      <c r="D860" s="61"/>
      <c r="G860" s="61"/>
      <c r="H860" s="63"/>
      <c r="J860" s="61"/>
      <c r="K860" s="63"/>
      <c r="M860" s="61"/>
      <c r="N860" s="63"/>
      <c r="O860" s="61"/>
      <c r="R860" s="61"/>
      <c r="S860" s="63"/>
      <c r="U860" s="61"/>
      <c r="V860" s="63"/>
      <c r="X860" s="61"/>
    </row>
    <row r="861" spans="4:24">
      <c r="D861" s="61"/>
      <c r="G861" s="61"/>
      <c r="H861" s="63"/>
      <c r="J861" s="61"/>
      <c r="K861" s="63"/>
      <c r="M861" s="61"/>
      <c r="N861" s="63"/>
      <c r="O861" s="61"/>
      <c r="R861" s="61"/>
      <c r="S861" s="63"/>
      <c r="U861" s="61"/>
      <c r="V861" s="63"/>
      <c r="X861" s="61"/>
    </row>
    <row r="862" spans="4:24">
      <c r="D862" s="61"/>
      <c r="G862" s="61"/>
      <c r="H862" s="63"/>
      <c r="J862" s="61"/>
      <c r="K862" s="63"/>
      <c r="M862" s="61"/>
      <c r="N862" s="63"/>
      <c r="O862" s="61"/>
      <c r="R862" s="61"/>
      <c r="S862" s="63"/>
      <c r="U862" s="61"/>
      <c r="V862" s="63"/>
      <c r="X862" s="61"/>
    </row>
    <row r="863" spans="4:24">
      <c r="D863" s="61"/>
      <c r="G863" s="61"/>
      <c r="H863" s="63"/>
      <c r="J863" s="61"/>
      <c r="K863" s="63"/>
      <c r="M863" s="61"/>
      <c r="N863" s="63"/>
      <c r="O863" s="61"/>
      <c r="R863" s="61"/>
      <c r="S863" s="63"/>
      <c r="U863" s="61"/>
      <c r="V863" s="63"/>
      <c r="X863" s="61"/>
    </row>
    <row r="864" spans="4:24">
      <c r="D864" s="61"/>
      <c r="G864" s="61"/>
      <c r="H864" s="63"/>
      <c r="J864" s="61"/>
      <c r="K864" s="63"/>
      <c r="M864" s="61"/>
      <c r="N864" s="63"/>
      <c r="O864" s="61"/>
      <c r="R864" s="61"/>
      <c r="S864" s="63"/>
      <c r="U864" s="61"/>
      <c r="V864" s="63"/>
      <c r="X864" s="61"/>
    </row>
    <row r="865" spans="4:24">
      <c r="D865" s="61"/>
      <c r="G865" s="61"/>
      <c r="H865" s="63"/>
      <c r="J865" s="61"/>
      <c r="K865" s="63"/>
      <c r="M865" s="61"/>
      <c r="N865" s="63"/>
      <c r="O865" s="61"/>
      <c r="R865" s="61"/>
      <c r="S865" s="63"/>
      <c r="U865" s="61"/>
      <c r="V865" s="63"/>
      <c r="X865" s="61"/>
    </row>
    <row r="866" spans="4:24">
      <c r="D866" s="61"/>
      <c r="G866" s="61"/>
      <c r="H866" s="63"/>
      <c r="J866" s="61"/>
      <c r="K866" s="63"/>
      <c r="M866" s="61"/>
      <c r="N866" s="63"/>
      <c r="O866" s="61"/>
      <c r="R866" s="61"/>
      <c r="S866" s="63"/>
      <c r="U866" s="61"/>
      <c r="V866" s="63"/>
      <c r="X866" s="61"/>
    </row>
    <row r="867" spans="4:24">
      <c r="D867" s="61"/>
      <c r="G867" s="61"/>
      <c r="H867" s="63"/>
      <c r="J867" s="61"/>
      <c r="K867" s="63"/>
      <c r="M867" s="61"/>
      <c r="N867" s="63"/>
      <c r="O867" s="61"/>
      <c r="R867" s="61"/>
      <c r="S867" s="63"/>
      <c r="U867" s="61"/>
      <c r="V867" s="63"/>
      <c r="X867" s="61"/>
    </row>
    <row r="868" spans="4:24">
      <c r="D868" s="61"/>
      <c r="G868" s="61"/>
      <c r="H868" s="63"/>
      <c r="J868" s="61"/>
      <c r="K868" s="63"/>
      <c r="M868" s="61"/>
      <c r="N868" s="63"/>
      <c r="O868" s="61"/>
      <c r="R868" s="61"/>
      <c r="S868" s="63"/>
      <c r="U868" s="61"/>
      <c r="V868" s="63"/>
      <c r="X868" s="61"/>
    </row>
    <row r="869" spans="4:24">
      <c r="D869" s="61"/>
      <c r="G869" s="61"/>
      <c r="H869" s="63"/>
      <c r="J869" s="61"/>
      <c r="K869" s="63"/>
      <c r="M869" s="61"/>
      <c r="N869" s="63"/>
      <c r="O869" s="61"/>
      <c r="R869" s="61"/>
      <c r="S869" s="63"/>
      <c r="U869" s="61"/>
      <c r="V869" s="63"/>
      <c r="X869" s="61"/>
    </row>
    <row r="870" spans="4:24">
      <c r="D870" s="61"/>
      <c r="G870" s="61"/>
      <c r="H870" s="63"/>
      <c r="J870" s="61"/>
      <c r="K870" s="63"/>
      <c r="M870" s="61"/>
      <c r="N870" s="63"/>
      <c r="O870" s="61"/>
      <c r="R870" s="61"/>
      <c r="S870" s="63"/>
      <c r="U870" s="61"/>
      <c r="V870" s="63"/>
      <c r="X870" s="61"/>
    </row>
    <row r="871" spans="4:24">
      <c r="D871" s="61"/>
      <c r="G871" s="61"/>
      <c r="H871" s="63"/>
      <c r="J871" s="61"/>
      <c r="K871" s="63"/>
      <c r="M871" s="61"/>
      <c r="N871" s="63"/>
      <c r="O871" s="61"/>
      <c r="R871" s="61"/>
      <c r="S871" s="63"/>
      <c r="U871" s="61"/>
      <c r="V871" s="63"/>
      <c r="X871" s="61"/>
    </row>
    <row r="872" spans="4:24">
      <c r="D872" s="61"/>
      <c r="G872" s="61"/>
      <c r="H872" s="63"/>
      <c r="J872" s="61"/>
      <c r="K872" s="63"/>
      <c r="M872" s="61"/>
      <c r="N872" s="63"/>
      <c r="O872" s="61"/>
      <c r="R872" s="61"/>
      <c r="S872" s="63"/>
      <c r="U872" s="61"/>
      <c r="V872" s="63"/>
      <c r="X872" s="61"/>
    </row>
    <row r="873" spans="4:24">
      <c r="D873" s="61"/>
      <c r="G873" s="61"/>
      <c r="H873" s="63"/>
      <c r="J873" s="61"/>
      <c r="K873" s="63"/>
      <c r="M873" s="61"/>
      <c r="N873" s="63"/>
      <c r="O873" s="61"/>
      <c r="R873" s="61"/>
      <c r="S873" s="63"/>
      <c r="U873" s="61"/>
      <c r="V873" s="63"/>
      <c r="X873" s="61"/>
    </row>
  </sheetData>
  <phoneticPr fontId="0" type="noConversion"/>
  <printOptions horizontalCentered="1" gridLinesSet="0"/>
  <pageMargins left="0.25" right="0.25" top="0.75" bottom="0.75" header="0.5" footer="0.5"/>
  <pageSetup scale="67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indexed="18"/>
    <pageSetUpPr fitToPage="1"/>
  </sheetPr>
  <dimension ref="A1:AO54"/>
  <sheetViews>
    <sheetView showGridLines="0" zoomScaleNormal="100" workbookViewId="0">
      <pane xSplit="4" ySplit="7" topLeftCell="E8" activePane="bottomRight" state="frozen"/>
      <selection pane="topRight" activeCell="C5" sqref="C5"/>
      <selection pane="bottomLeft" activeCell="C5" sqref="C5"/>
      <selection pane="bottomRight" activeCell="R3" sqref="R3"/>
    </sheetView>
  </sheetViews>
  <sheetFormatPr baseColWidth="10" defaultColWidth="9.1640625" defaultRowHeight="14"/>
  <cols>
    <col min="1" max="1" width="3.6640625" style="150" customWidth="1"/>
    <col min="2" max="2" width="2.6640625" style="150" customWidth="1"/>
    <col min="3" max="3" width="12.6640625" style="150" customWidth="1"/>
    <col min="4" max="4" width="20.33203125" style="150" customWidth="1"/>
    <col min="5" max="9" width="12.1640625" style="150" customWidth="1"/>
    <col min="10" max="10" width="12" style="150" customWidth="1"/>
    <col min="11" max="13" width="12.1640625" style="150" customWidth="1"/>
    <col min="14" max="14" width="13.33203125" style="150" customWidth="1"/>
    <col min="15" max="17" width="12.1640625" style="150" customWidth="1"/>
    <col min="18" max="18" width="14.1640625" style="150" customWidth="1"/>
    <col min="19" max="19" width="12.1640625" style="150" customWidth="1"/>
    <col min="20" max="20" width="10.33203125" style="150" bestFit="1" customWidth="1"/>
    <col min="21" max="16384" width="9.1640625" style="150"/>
  </cols>
  <sheetData>
    <row r="1" spans="1:41" s="147" customFormat="1" ht="19">
      <c r="A1" s="252" t="str">
        <f>Assumptions!A1</f>
        <v>Enter Your Company's Name Here On The Assumptions Tab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:41" s="148" customFormat="1" ht="16">
      <c r="A2" s="233" t="s">
        <v>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41" s="147" customFormat="1" ht="16">
      <c r="A3" s="233" t="str">
        <f>Assumptions!A3</f>
        <v>Enter The Fiscal Year Here On The Assumptions Tab</v>
      </c>
      <c r="B3" s="253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41" s="149" customFormat="1" ht="16">
      <c r="A4" s="245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1:41">
      <c r="E5" s="151" t="s">
        <v>37</v>
      </c>
      <c r="F5" s="151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41">
      <c r="A6" s="153"/>
      <c r="B6" s="153"/>
      <c r="C6" s="153"/>
      <c r="D6" s="153"/>
      <c r="E6" s="154" t="s">
        <v>87</v>
      </c>
      <c r="F6" s="154" t="s">
        <v>38</v>
      </c>
      <c r="G6" s="154" t="s">
        <v>39</v>
      </c>
      <c r="H6" s="154" t="s">
        <v>40</v>
      </c>
      <c r="I6" s="154" t="s">
        <v>41</v>
      </c>
      <c r="J6" s="154" t="s">
        <v>42</v>
      </c>
      <c r="K6" s="154" t="s">
        <v>43</v>
      </c>
      <c r="L6" s="154" t="s">
        <v>44</v>
      </c>
      <c r="M6" s="154" t="s">
        <v>45</v>
      </c>
      <c r="N6" s="154" t="s">
        <v>46</v>
      </c>
      <c r="O6" s="154" t="s">
        <v>47</v>
      </c>
      <c r="P6" s="154" t="s">
        <v>6</v>
      </c>
      <c r="Q6" s="154" t="s">
        <v>7</v>
      </c>
      <c r="R6" s="152"/>
    </row>
    <row r="7" spans="1:41">
      <c r="A7" s="25"/>
      <c r="B7" s="25"/>
      <c r="C7" s="25"/>
      <c r="D7" s="25"/>
      <c r="E7" s="25"/>
      <c r="F7" s="155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1:41">
      <c r="A8" s="25"/>
      <c r="B8" s="25"/>
      <c r="C8" s="25"/>
      <c r="D8" s="25"/>
      <c r="E8" s="25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41">
      <c r="A9" s="157" t="s">
        <v>88</v>
      </c>
      <c r="C9" s="25"/>
      <c r="D9" s="25"/>
      <c r="E9" s="25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41">
      <c r="A10" s="25" t="s">
        <v>89</v>
      </c>
      <c r="B10" s="25"/>
      <c r="C10" s="25"/>
      <c r="D10" s="25"/>
      <c r="E10" s="155"/>
      <c r="F10" s="155"/>
      <c r="G10" s="156"/>
      <c r="H10" s="156"/>
      <c r="I10" s="15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</row>
    <row r="11" spans="1:41">
      <c r="A11" s="25"/>
      <c r="B11" s="25" t="s">
        <v>90</v>
      </c>
      <c r="C11" s="25"/>
      <c r="D11" s="25"/>
      <c r="E11" s="155">
        <v>0</v>
      </c>
      <c r="F11" s="155">
        <f>E11+'Cash Flow Stmt'!C40</f>
        <v>0</v>
      </c>
      <c r="G11" s="155">
        <f>F11+'Cash Flow Stmt'!D40</f>
        <v>0</v>
      </c>
      <c r="H11" s="155">
        <f>G11+'Cash Flow Stmt'!E40</f>
        <v>0</v>
      </c>
      <c r="I11" s="155">
        <f>H11+'Cash Flow Stmt'!F40</f>
        <v>0</v>
      </c>
      <c r="J11" s="155">
        <f>I11+'Cash Flow Stmt'!G40</f>
        <v>0</v>
      </c>
      <c r="K11" s="155">
        <f>J11+'Cash Flow Stmt'!H40</f>
        <v>0</v>
      </c>
      <c r="L11" s="155">
        <f>K11+'Cash Flow Stmt'!I40</f>
        <v>0</v>
      </c>
      <c r="M11" s="155">
        <f>L11+'Cash Flow Stmt'!J40</f>
        <v>0</v>
      </c>
      <c r="N11" s="155">
        <f>M11+'Cash Flow Stmt'!K40</f>
        <v>0</v>
      </c>
      <c r="O11" s="155">
        <f>N11+'Cash Flow Stmt'!L40</f>
        <v>0</v>
      </c>
      <c r="P11" s="155">
        <f>O11+'Cash Flow Stmt'!M40</f>
        <v>0</v>
      </c>
      <c r="Q11" s="155">
        <f>P11+'Cash Flow Stmt'!N40</f>
        <v>0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</row>
    <row r="12" spans="1:41" s="149" customFormat="1">
      <c r="A12" s="19"/>
      <c r="B12" s="19" t="s">
        <v>91</v>
      </c>
      <c r="C12" s="19"/>
      <c r="D12" s="19"/>
      <c r="E12" s="159">
        <v>0</v>
      </c>
      <c r="F12" s="159">
        <f>E12+'Income Stmt'!C15-Assumptions!E15</f>
        <v>0</v>
      </c>
      <c r="G12" s="159">
        <f>F12+'Income Stmt'!D15-Assumptions!F15</f>
        <v>0</v>
      </c>
      <c r="H12" s="159">
        <f>G12+'Income Stmt'!E15-Assumptions!G15</f>
        <v>0</v>
      </c>
      <c r="I12" s="159">
        <f>H12+'Income Stmt'!F15-Assumptions!H15</f>
        <v>0</v>
      </c>
      <c r="J12" s="159">
        <f>I12+'Income Stmt'!G15-Assumptions!I15</f>
        <v>0</v>
      </c>
      <c r="K12" s="159">
        <f>J12+'Income Stmt'!H15-Assumptions!J15</f>
        <v>0</v>
      </c>
      <c r="L12" s="159">
        <f>K12+'Income Stmt'!I15-Assumptions!K15</f>
        <v>0</v>
      </c>
      <c r="M12" s="159">
        <f>L12+'Income Stmt'!J15-Assumptions!L15</f>
        <v>0</v>
      </c>
      <c r="N12" s="159">
        <f>M12+'Income Stmt'!K15-Assumptions!M15</f>
        <v>0</v>
      </c>
      <c r="O12" s="159">
        <f>N12+'Income Stmt'!L15-Assumptions!N15</f>
        <v>0</v>
      </c>
      <c r="P12" s="159">
        <f>O12+'Income Stmt'!M15-Assumptions!O15</f>
        <v>0</v>
      </c>
      <c r="Q12" s="159">
        <f>P12+'Income Stmt'!N15-Assumptions!P15</f>
        <v>0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49" customFormat="1">
      <c r="A13" s="19"/>
      <c r="B13" s="19" t="s">
        <v>92</v>
      </c>
      <c r="C13" s="19"/>
      <c r="D13" s="19"/>
      <c r="E13" s="159">
        <v>0</v>
      </c>
      <c r="F13" s="159">
        <f>E13+Assumptions!E18-'Income Stmt'!C24</f>
        <v>0</v>
      </c>
      <c r="G13" s="159">
        <f>F13+Assumptions!F18-'Income Stmt'!D24</f>
        <v>0</v>
      </c>
      <c r="H13" s="159">
        <f>G13+Assumptions!G18-'Income Stmt'!E24</f>
        <v>0</v>
      </c>
      <c r="I13" s="159">
        <f>H13+Assumptions!H18-'Income Stmt'!F24</f>
        <v>0</v>
      </c>
      <c r="J13" s="159">
        <f>I13+Assumptions!I18-'Income Stmt'!G24</f>
        <v>0</v>
      </c>
      <c r="K13" s="159">
        <f>J13+Assumptions!J18-'Income Stmt'!H24</f>
        <v>0</v>
      </c>
      <c r="L13" s="159">
        <f>K13+Assumptions!K18-'Income Stmt'!I24</f>
        <v>0</v>
      </c>
      <c r="M13" s="159">
        <f>L13+Assumptions!L18-'Income Stmt'!J24</f>
        <v>0</v>
      </c>
      <c r="N13" s="159">
        <f>M13+Assumptions!M18-'Income Stmt'!K24</f>
        <v>0</v>
      </c>
      <c r="O13" s="159">
        <f>N13+Assumptions!N18-'Income Stmt'!L24</f>
        <v>0</v>
      </c>
      <c r="P13" s="159">
        <f>O13+Assumptions!O18-'Income Stmt'!M24</f>
        <v>0</v>
      </c>
      <c r="Q13" s="159">
        <f>P13+Assumptions!P18-'Income Stmt'!N24</f>
        <v>0</v>
      </c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49" customFormat="1">
      <c r="A14" s="19"/>
      <c r="B14" s="25" t="s">
        <v>93</v>
      </c>
      <c r="C14" s="19"/>
      <c r="D14" s="19"/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49" customFormat="1">
      <c r="A15" s="19"/>
      <c r="B15" s="25" t="s">
        <v>94</v>
      </c>
      <c r="C15" s="19"/>
      <c r="D15" s="1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49" customFormat="1">
      <c r="A16" s="19"/>
      <c r="B16" s="25" t="s">
        <v>95</v>
      </c>
      <c r="C16" s="19"/>
      <c r="D16" s="1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>
      <c r="A17" s="25"/>
      <c r="B17" s="25" t="s">
        <v>96</v>
      </c>
      <c r="C17" s="19"/>
      <c r="D17" s="25"/>
      <c r="E17" s="161"/>
      <c r="F17" s="161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</row>
    <row r="18" spans="1:41">
      <c r="A18" s="25"/>
      <c r="B18" s="25"/>
      <c r="C18" s="25" t="s">
        <v>97</v>
      </c>
      <c r="D18" s="25"/>
      <c r="E18" s="155">
        <f>SUM(E11:E17)</f>
        <v>0</v>
      </c>
      <c r="F18" s="155">
        <f t="shared" ref="F18:Q18" si="0">SUM(F11:F17)</f>
        <v>0</v>
      </c>
      <c r="G18" s="155">
        <f t="shared" si="0"/>
        <v>0</v>
      </c>
      <c r="H18" s="155">
        <f t="shared" si="0"/>
        <v>0</v>
      </c>
      <c r="I18" s="155">
        <f t="shared" si="0"/>
        <v>0</v>
      </c>
      <c r="J18" s="155">
        <f t="shared" si="0"/>
        <v>0</v>
      </c>
      <c r="K18" s="155">
        <f t="shared" si="0"/>
        <v>0</v>
      </c>
      <c r="L18" s="155">
        <f t="shared" si="0"/>
        <v>0</v>
      </c>
      <c r="M18" s="155">
        <f t="shared" si="0"/>
        <v>0</v>
      </c>
      <c r="N18" s="155">
        <f t="shared" si="0"/>
        <v>0</v>
      </c>
      <c r="O18" s="155">
        <f t="shared" si="0"/>
        <v>0</v>
      </c>
      <c r="P18" s="155">
        <f t="shared" si="0"/>
        <v>0</v>
      </c>
      <c r="Q18" s="155">
        <f t="shared" si="0"/>
        <v>0</v>
      </c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</row>
    <row r="19" spans="1:41">
      <c r="A19" s="25"/>
      <c r="B19" s="25"/>
      <c r="C19" s="25"/>
      <c r="D19" s="25"/>
      <c r="E19" s="155"/>
      <c r="F19" s="155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</row>
    <row r="20" spans="1:41">
      <c r="A20" s="25" t="s">
        <v>98</v>
      </c>
      <c r="B20" s="25"/>
      <c r="C20" s="25"/>
      <c r="D20" s="155"/>
      <c r="E20" s="155">
        <v>0</v>
      </c>
      <c r="F20" s="155">
        <f>E20+Assumptions!E27-Assumptions!E29</f>
        <v>0</v>
      </c>
      <c r="G20" s="155">
        <f>F20+Assumptions!F27-Assumptions!F29</f>
        <v>0</v>
      </c>
      <c r="H20" s="155">
        <f>G20+Assumptions!G27-Assumptions!G29</f>
        <v>0</v>
      </c>
      <c r="I20" s="155">
        <f>H20+Assumptions!H27-Assumptions!H29</f>
        <v>0</v>
      </c>
      <c r="J20" s="155">
        <f>I20+Assumptions!I27-Assumptions!I29</f>
        <v>0</v>
      </c>
      <c r="K20" s="155">
        <f>J20+Assumptions!J27-Assumptions!J29</f>
        <v>0</v>
      </c>
      <c r="L20" s="155">
        <f>K20+Assumptions!K27-Assumptions!K29</f>
        <v>0</v>
      </c>
      <c r="M20" s="155">
        <f>L20+Assumptions!L27-Assumptions!L29</f>
        <v>0</v>
      </c>
      <c r="N20" s="155">
        <f>M20+Assumptions!M27-Assumptions!M29</f>
        <v>0</v>
      </c>
      <c r="O20" s="155">
        <f>N20+Assumptions!N27-Assumptions!N29</f>
        <v>0</v>
      </c>
      <c r="P20" s="155">
        <f>O20+Assumptions!O27-Assumptions!O29</f>
        <v>0</v>
      </c>
      <c r="Q20" s="155">
        <f>P20+Assumptions!P27-Assumptions!P29</f>
        <v>0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</row>
    <row r="21" spans="1:41">
      <c r="A21" s="25" t="s">
        <v>99</v>
      </c>
      <c r="B21" s="25"/>
      <c r="C21" s="25"/>
      <c r="D21" s="155"/>
      <c r="E21" s="155">
        <v>0</v>
      </c>
      <c r="F21" s="155">
        <f>E21-'Income Stmt'!C49+Assumptions!E30</f>
        <v>0</v>
      </c>
      <c r="G21" s="155">
        <f>F21-'Income Stmt'!D49+Assumptions!F30</f>
        <v>0</v>
      </c>
      <c r="H21" s="155">
        <f>G21-'Income Stmt'!E49+Assumptions!G30</f>
        <v>0</v>
      </c>
      <c r="I21" s="155">
        <f>H21-'Income Stmt'!F49+Assumptions!H30</f>
        <v>0</v>
      </c>
      <c r="J21" s="155">
        <f>I21-'Income Stmt'!G49+Assumptions!I30</f>
        <v>0</v>
      </c>
      <c r="K21" s="155">
        <f>J21-'Income Stmt'!H49+Assumptions!J30</f>
        <v>0</v>
      </c>
      <c r="L21" s="155">
        <f>K21-'Income Stmt'!I49+Assumptions!K30</f>
        <v>0</v>
      </c>
      <c r="M21" s="155">
        <f>L21-'Income Stmt'!J49+Assumptions!L30</f>
        <v>0</v>
      </c>
      <c r="N21" s="155">
        <f>M21-'Income Stmt'!K49+Assumptions!M30</f>
        <v>0</v>
      </c>
      <c r="O21" s="155">
        <f>N21-'Income Stmt'!L49+Assumptions!N30</f>
        <v>0</v>
      </c>
      <c r="P21" s="155">
        <f>O21-'Income Stmt'!M49+Assumptions!O30</f>
        <v>0</v>
      </c>
      <c r="Q21" s="155">
        <f>P21-'Income Stmt'!N49+Assumptions!P30</f>
        <v>0</v>
      </c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</row>
    <row r="22" spans="1:41">
      <c r="A22" s="25" t="s">
        <v>100</v>
      </c>
      <c r="B22" s="25"/>
      <c r="C22" s="25"/>
      <c r="D22" s="155"/>
      <c r="E22" s="155">
        <f t="shared" ref="E22:Q22" si="1">E20+E21</f>
        <v>0</v>
      </c>
      <c r="F22" s="155">
        <f t="shared" si="1"/>
        <v>0</v>
      </c>
      <c r="G22" s="155">
        <f t="shared" si="1"/>
        <v>0</v>
      </c>
      <c r="H22" s="155">
        <f t="shared" si="1"/>
        <v>0</v>
      </c>
      <c r="I22" s="155">
        <f t="shared" si="1"/>
        <v>0</v>
      </c>
      <c r="J22" s="155">
        <f t="shared" si="1"/>
        <v>0</v>
      </c>
      <c r="K22" s="155">
        <f t="shared" si="1"/>
        <v>0</v>
      </c>
      <c r="L22" s="155">
        <f t="shared" si="1"/>
        <v>0</v>
      </c>
      <c r="M22" s="155">
        <f t="shared" si="1"/>
        <v>0</v>
      </c>
      <c r="N22" s="155">
        <f t="shared" si="1"/>
        <v>0</v>
      </c>
      <c r="O22" s="155">
        <f t="shared" si="1"/>
        <v>0</v>
      </c>
      <c r="P22" s="155">
        <f t="shared" si="1"/>
        <v>0</v>
      </c>
      <c r="Q22" s="155">
        <f t="shared" si="1"/>
        <v>0</v>
      </c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</row>
    <row r="23" spans="1:41">
      <c r="A23" s="25" t="s">
        <v>101</v>
      </c>
      <c r="B23" s="25"/>
      <c r="C23" s="25"/>
      <c r="D23" s="155"/>
      <c r="E23" s="155">
        <v>0</v>
      </c>
      <c r="F23" s="155">
        <f>E23+Assumptions!E31-Assumptions!E33</f>
        <v>0</v>
      </c>
      <c r="G23" s="155">
        <f>F23+Assumptions!F31-Assumptions!F33</f>
        <v>0</v>
      </c>
      <c r="H23" s="155">
        <f>G23+Assumptions!G31-Assumptions!G33</f>
        <v>0</v>
      </c>
      <c r="I23" s="155">
        <f>H23+Assumptions!H31-Assumptions!H33</f>
        <v>0</v>
      </c>
      <c r="J23" s="155">
        <f>I23+Assumptions!I31-Assumptions!I33</f>
        <v>0</v>
      </c>
      <c r="K23" s="155">
        <f>J23+Assumptions!J31-Assumptions!J33</f>
        <v>0</v>
      </c>
      <c r="L23" s="155">
        <f>K23+Assumptions!K31-Assumptions!K33</f>
        <v>0</v>
      </c>
      <c r="M23" s="155">
        <f>L23+Assumptions!L31-Assumptions!L33</f>
        <v>0</v>
      </c>
      <c r="N23" s="155">
        <f>M23+Assumptions!M31-Assumptions!M33</f>
        <v>0</v>
      </c>
      <c r="O23" s="155">
        <f>N23+Assumptions!N31-Assumptions!N33</f>
        <v>0</v>
      </c>
      <c r="P23" s="155">
        <f>O23+Assumptions!O31-Assumptions!O33</f>
        <v>0</v>
      </c>
      <c r="Q23" s="155">
        <f>P23+Assumptions!P31-Assumptions!P33</f>
        <v>0</v>
      </c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</row>
    <row r="24" spans="1:41">
      <c r="A24" s="19"/>
      <c r="B24" s="19"/>
      <c r="C24" s="19"/>
      <c r="D24" s="25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</row>
    <row r="25" spans="1:41">
      <c r="A25" s="19"/>
      <c r="B25" s="19"/>
      <c r="C25" s="19"/>
      <c r="D25" s="25"/>
      <c r="E25" s="155"/>
      <c r="F25" s="155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</row>
    <row r="26" spans="1:41" ht="17">
      <c r="A26" s="25" t="s">
        <v>102</v>
      </c>
      <c r="B26" s="25"/>
      <c r="C26" s="25"/>
      <c r="D26" s="25"/>
      <c r="E26" s="163">
        <f t="shared" ref="E26:Q26" si="2">E18+E22+E24</f>
        <v>0</v>
      </c>
      <c r="F26" s="163">
        <f t="shared" si="2"/>
        <v>0</v>
      </c>
      <c r="G26" s="163">
        <f t="shared" si="2"/>
        <v>0</v>
      </c>
      <c r="H26" s="163">
        <f t="shared" si="2"/>
        <v>0</v>
      </c>
      <c r="I26" s="163">
        <f t="shared" si="2"/>
        <v>0</v>
      </c>
      <c r="J26" s="163">
        <f t="shared" si="2"/>
        <v>0</v>
      </c>
      <c r="K26" s="163">
        <f t="shared" si="2"/>
        <v>0</v>
      </c>
      <c r="L26" s="163">
        <f t="shared" si="2"/>
        <v>0</v>
      </c>
      <c r="M26" s="163">
        <f t="shared" si="2"/>
        <v>0</v>
      </c>
      <c r="N26" s="163">
        <f t="shared" si="2"/>
        <v>0</v>
      </c>
      <c r="O26" s="163">
        <f t="shared" si="2"/>
        <v>0</v>
      </c>
      <c r="P26" s="163">
        <f t="shared" si="2"/>
        <v>0</v>
      </c>
      <c r="Q26" s="163">
        <f t="shared" si="2"/>
        <v>0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</row>
    <row r="27" spans="1:41">
      <c r="A27" s="25"/>
      <c r="B27" s="25"/>
      <c r="C27" s="25"/>
      <c r="D27" s="25"/>
      <c r="E27" s="155"/>
      <c r="F27" s="155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</row>
    <row r="28" spans="1:41">
      <c r="A28" s="25"/>
      <c r="B28" s="25"/>
      <c r="C28" s="25"/>
      <c r="D28" s="25"/>
      <c r="E28" s="155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</row>
    <row r="29" spans="1:41">
      <c r="A29" s="157" t="s">
        <v>103</v>
      </c>
      <c r="C29" s="25"/>
      <c r="D29" s="25"/>
      <c r="E29" s="155"/>
      <c r="F29" s="155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</row>
    <row r="30" spans="1:41">
      <c r="A30" s="25" t="s">
        <v>104</v>
      </c>
      <c r="B30" s="25"/>
      <c r="C30" s="25"/>
      <c r="D30" s="25"/>
      <c r="E30" s="155"/>
      <c r="F30" s="155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41">
      <c r="A31" s="25"/>
      <c r="B31" s="25" t="s">
        <v>105</v>
      </c>
      <c r="C31" s="25"/>
      <c r="D31" s="25"/>
      <c r="E31" s="155">
        <v>0</v>
      </c>
      <c r="F31" s="155">
        <f>E31+Assumptions!E18-Assumptions!E24</f>
        <v>0</v>
      </c>
      <c r="G31" s="155">
        <f>F31+Assumptions!F18-Assumptions!F24</f>
        <v>0</v>
      </c>
      <c r="H31" s="155">
        <f>G31+Assumptions!G18-Assumptions!G24</f>
        <v>0</v>
      </c>
      <c r="I31" s="155">
        <f>H31+Assumptions!H18-Assumptions!H24</f>
        <v>0</v>
      </c>
      <c r="J31" s="155">
        <f>I31+Assumptions!I18-Assumptions!I24</f>
        <v>0</v>
      </c>
      <c r="K31" s="155">
        <f>J31+Assumptions!J18-Assumptions!J24</f>
        <v>0</v>
      </c>
      <c r="L31" s="155">
        <f>K31+Assumptions!K18-Assumptions!K24</f>
        <v>0</v>
      </c>
      <c r="M31" s="155">
        <f>L31+Assumptions!L18-Assumptions!L24</f>
        <v>0</v>
      </c>
      <c r="N31" s="155">
        <f>M31+Assumptions!M18-Assumptions!M24</f>
        <v>0</v>
      </c>
      <c r="O31" s="155">
        <f>N31+Assumptions!N18-Assumptions!N24</f>
        <v>0</v>
      </c>
      <c r="P31" s="155">
        <f>O31+Assumptions!O18-Assumptions!O24</f>
        <v>0</v>
      </c>
      <c r="Q31" s="155">
        <f>P31+Assumptions!P18-Assumptions!P24</f>
        <v>0</v>
      </c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</row>
    <row r="32" spans="1:41" s="149" customFormat="1">
      <c r="A32" s="19"/>
      <c r="B32" s="19" t="s">
        <v>183</v>
      </c>
      <c r="C32" s="19"/>
      <c r="D32" s="19"/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49" customFormat="1" ht="17">
      <c r="A33" s="19"/>
      <c r="B33" s="19" t="s">
        <v>107</v>
      </c>
      <c r="C33" s="19"/>
      <c r="D33" s="19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49" customFormat="1" ht="17">
      <c r="A34" s="19"/>
      <c r="B34" s="19" t="s">
        <v>108</v>
      </c>
      <c r="C34" s="19"/>
      <c r="D34" s="19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>
      <c r="A35" s="25"/>
      <c r="B35" s="19" t="s">
        <v>109</v>
      </c>
      <c r="C35" s="25"/>
      <c r="D35" s="25"/>
      <c r="E35" s="161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</row>
    <row r="36" spans="1:41">
      <c r="A36" s="25"/>
      <c r="B36" s="25"/>
      <c r="C36" s="25" t="s">
        <v>110</v>
      </c>
      <c r="D36" s="25"/>
      <c r="E36" s="155">
        <f>SUM(E31:E35)</f>
        <v>0</v>
      </c>
      <c r="F36" s="155">
        <f t="shared" ref="F36:Q36" si="3">SUM(F31:F35)</f>
        <v>0</v>
      </c>
      <c r="G36" s="155">
        <f t="shared" si="3"/>
        <v>0</v>
      </c>
      <c r="H36" s="155">
        <f t="shared" si="3"/>
        <v>0</v>
      </c>
      <c r="I36" s="155">
        <f t="shared" si="3"/>
        <v>0</v>
      </c>
      <c r="J36" s="155">
        <f t="shared" si="3"/>
        <v>0</v>
      </c>
      <c r="K36" s="155">
        <f t="shared" si="3"/>
        <v>0</v>
      </c>
      <c r="L36" s="155">
        <f t="shared" si="3"/>
        <v>0</v>
      </c>
      <c r="M36" s="155">
        <f t="shared" si="3"/>
        <v>0</v>
      </c>
      <c r="N36" s="155">
        <f t="shared" si="3"/>
        <v>0</v>
      </c>
      <c r="O36" s="155">
        <f t="shared" si="3"/>
        <v>0</v>
      </c>
      <c r="P36" s="155">
        <f t="shared" si="3"/>
        <v>0</v>
      </c>
      <c r="Q36" s="155">
        <f t="shared" si="3"/>
        <v>0</v>
      </c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</row>
    <row r="37" spans="1:41">
      <c r="A37" s="25"/>
      <c r="B37" s="25"/>
      <c r="C37" s="25"/>
      <c r="D37" s="155"/>
      <c r="E37" s="155"/>
      <c r="F37" s="155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</row>
    <row r="38" spans="1:41" s="149" customFormat="1">
      <c r="A38" s="19" t="s">
        <v>29</v>
      </c>
      <c r="B38" s="19"/>
      <c r="C38" s="19"/>
      <c r="D38" s="159"/>
      <c r="E38" s="166">
        <v>0</v>
      </c>
      <c r="F38" s="166">
        <f>E38+Assumptions!E39-Assumptions!E38</f>
        <v>0</v>
      </c>
      <c r="G38" s="166">
        <f>F38+Assumptions!F39-Assumptions!F38</f>
        <v>0</v>
      </c>
      <c r="H38" s="166">
        <f>G38+Assumptions!G39-Assumptions!G38</f>
        <v>0</v>
      </c>
      <c r="I38" s="166">
        <f>H38+Assumptions!H39-Assumptions!H38</f>
        <v>0</v>
      </c>
      <c r="J38" s="166">
        <f>I38+Assumptions!I39-Assumptions!I38</f>
        <v>0</v>
      </c>
      <c r="K38" s="166">
        <f>J38+Assumptions!J39-Assumptions!J38</f>
        <v>0</v>
      </c>
      <c r="L38" s="166">
        <f>K38+Assumptions!K39-Assumptions!K38</f>
        <v>0</v>
      </c>
      <c r="M38" s="166">
        <f>L38+Assumptions!L39-Assumptions!L38</f>
        <v>0</v>
      </c>
      <c r="N38" s="166">
        <f>M38+Assumptions!M39-Assumptions!M38</f>
        <v>0</v>
      </c>
      <c r="O38" s="166">
        <f>N38+Assumptions!N39-Assumptions!N38</f>
        <v>0</v>
      </c>
      <c r="P38" s="166">
        <f>O38+Assumptions!O39-Assumptions!O38</f>
        <v>0</v>
      </c>
      <c r="Q38" s="166">
        <f>P38+Assumptions!P39-Assumptions!P38</f>
        <v>0</v>
      </c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</row>
    <row r="39" spans="1:41">
      <c r="A39" s="25"/>
      <c r="B39" s="25"/>
      <c r="C39" s="25"/>
      <c r="D39" s="25"/>
      <c r="E39" s="155"/>
      <c r="F39" s="155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</row>
    <row r="40" spans="1:41">
      <c r="A40" s="25" t="s">
        <v>111</v>
      </c>
      <c r="B40" s="25"/>
      <c r="D40" s="25"/>
      <c r="E40" s="155">
        <f t="shared" ref="E40:Q40" si="4">SUM(E36:E38)</f>
        <v>0</v>
      </c>
      <c r="F40" s="155">
        <f>SUM(F36:F38)</f>
        <v>0</v>
      </c>
      <c r="G40" s="155">
        <f t="shared" si="4"/>
        <v>0</v>
      </c>
      <c r="H40" s="155">
        <f t="shared" si="4"/>
        <v>0</v>
      </c>
      <c r="I40" s="155">
        <f t="shared" si="4"/>
        <v>0</v>
      </c>
      <c r="J40" s="155">
        <f t="shared" si="4"/>
        <v>0</v>
      </c>
      <c r="K40" s="155">
        <f t="shared" si="4"/>
        <v>0</v>
      </c>
      <c r="L40" s="155">
        <f t="shared" si="4"/>
        <v>0</v>
      </c>
      <c r="M40" s="155">
        <f t="shared" si="4"/>
        <v>0</v>
      </c>
      <c r="N40" s="155">
        <f t="shared" si="4"/>
        <v>0</v>
      </c>
      <c r="O40" s="155">
        <f t="shared" si="4"/>
        <v>0</v>
      </c>
      <c r="P40" s="155">
        <f t="shared" si="4"/>
        <v>0</v>
      </c>
      <c r="Q40" s="155">
        <f t="shared" si="4"/>
        <v>0</v>
      </c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</row>
    <row r="41" spans="1:41">
      <c r="A41" s="25"/>
      <c r="B41" s="25"/>
      <c r="C41" s="25"/>
      <c r="D41" s="25"/>
      <c r="E41" s="155"/>
      <c r="F41" s="155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</row>
    <row r="42" spans="1:41">
      <c r="A42" s="25"/>
      <c r="B42" s="25"/>
      <c r="C42" s="25"/>
      <c r="D42" s="25"/>
      <c r="E42" s="155"/>
      <c r="F42" s="155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</row>
    <row r="43" spans="1:41">
      <c r="A43" s="25" t="s">
        <v>112</v>
      </c>
      <c r="B43" s="25"/>
      <c r="C43" s="25"/>
      <c r="D43" s="25"/>
      <c r="E43" s="155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</row>
    <row r="44" spans="1:41">
      <c r="A44" s="25"/>
      <c r="B44" s="25" t="s">
        <v>113</v>
      </c>
      <c r="C44" s="25"/>
      <c r="D44" s="25"/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</row>
    <row r="45" spans="1:41">
      <c r="A45" s="25"/>
      <c r="B45" s="25" t="s">
        <v>114</v>
      </c>
      <c r="C45" s="25"/>
      <c r="D45" s="25"/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</row>
    <row r="46" spans="1:41">
      <c r="A46" s="25"/>
      <c r="B46" s="25" t="s">
        <v>115</v>
      </c>
      <c r="C46" s="25"/>
      <c r="D46" s="25"/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</row>
    <row r="47" spans="1:41" s="149" customFormat="1" ht="17">
      <c r="A47" s="19"/>
      <c r="B47" s="19" t="s">
        <v>116</v>
      </c>
      <c r="C47" s="19"/>
      <c r="D47" s="19"/>
      <c r="E47" s="166">
        <v>0</v>
      </c>
      <c r="F47" s="167">
        <f>E47+'Income Stmt'!C72+'Cash Flow Stmt'!C37</f>
        <v>0</v>
      </c>
      <c r="G47" s="167">
        <f>F47+'Income Stmt'!D72+'Cash Flow Stmt'!D37</f>
        <v>0</v>
      </c>
      <c r="H47" s="167">
        <f>G47+'Income Stmt'!E72+'Cash Flow Stmt'!E37</f>
        <v>0</v>
      </c>
      <c r="I47" s="167">
        <f>H47+'Income Stmt'!F72+'Cash Flow Stmt'!F37</f>
        <v>0</v>
      </c>
      <c r="J47" s="167">
        <f>I47+'Income Stmt'!G72+'Cash Flow Stmt'!G37</f>
        <v>0</v>
      </c>
      <c r="K47" s="167">
        <f>J47+'Income Stmt'!H72+'Cash Flow Stmt'!H37</f>
        <v>0</v>
      </c>
      <c r="L47" s="167">
        <f>K47+'Income Stmt'!I72+'Cash Flow Stmt'!I37</f>
        <v>0</v>
      </c>
      <c r="M47" s="167">
        <f>L47+'Income Stmt'!J72+'Cash Flow Stmt'!J37</f>
        <v>0</v>
      </c>
      <c r="N47" s="167">
        <f>M47+'Income Stmt'!K72+'Cash Flow Stmt'!K37</f>
        <v>0</v>
      </c>
      <c r="O47" s="167">
        <f>N47+'Income Stmt'!L72+'Cash Flow Stmt'!L37</f>
        <v>0</v>
      </c>
      <c r="P47" s="167">
        <f>O47+'Income Stmt'!M72+'Cash Flow Stmt'!M37</f>
        <v>0</v>
      </c>
      <c r="Q47" s="167">
        <f>P47+'Income Stmt'!N72+'Cash Flow Stmt'!N37</f>
        <v>0</v>
      </c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</row>
    <row r="48" spans="1:41">
      <c r="A48" s="25"/>
      <c r="B48" s="25"/>
      <c r="C48" s="25"/>
      <c r="D48" s="25"/>
      <c r="E48" s="155"/>
      <c r="F48" s="155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</row>
    <row r="49" spans="1:41" ht="17">
      <c r="A49" s="25" t="s">
        <v>117</v>
      </c>
      <c r="B49" s="25"/>
      <c r="D49" s="25"/>
      <c r="E49" s="168">
        <f t="shared" ref="E49:Q49" si="5">SUM(E44:E48)</f>
        <v>0</v>
      </c>
      <c r="F49" s="168">
        <f t="shared" si="5"/>
        <v>0</v>
      </c>
      <c r="G49" s="168">
        <f t="shared" si="5"/>
        <v>0</v>
      </c>
      <c r="H49" s="168">
        <f t="shared" si="5"/>
        <v>0</v>
      </c>
      <c r="I49" s="168">
        <f t="shared" si="5"/>
        <v>0</v>
      </c>
      <c r="J49" s="168">
        <f t="shared" si="5"/>
        <v>0</v>
      </c>
      <c r="K49" s="168">
        <f t="shared" si="5"/>
        <v>0</v>
      </c>
      <c r="L49" s="168">
        <f t="shared" si="5"/>
        <v>0</v>
      </c>
      <c r="M49" s="168">
        <f t="shared" si="5"/>
        <v>0</v>
      </c>
      <c r="N49" s="168">
        <f t="shared" si="5"/>
        <v>0</v>
      </c>
      <c r="O49" s="168">
        <f t="shared" si="5"/>
        <v>0</v>
      </c>
      <c r="P49" s="168">
        <f t="shared" si="5"/>
        <v>0</v>
      </c>
      <c r="Q49" s="168">
        <f t="shared" si="5"/>
        <v>0</v>
      </c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</row>
    <row r="50" spans="1:41">
      <c r="A50" s="25"/>
      <c r="B50" s="25"/>
      <c r="C50" s="25"/>
      <c r="D50" s="25"/>
      <c r="E50" s="155"/>
      <c r="F50" s="155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</row>
    <row r="51" spans="1:41" ht="17">
      <c r="A51" s="25" t="s">
        <v>118</v>
      </c>
      <c r="B51" s="25"/>
      <c r="C51" s="25"/>
      <c r="D51" s="25"/>
      <c r="E51" s="163">
        <f t="shared" ref="E51:Q51" si="6">+E49+E40</f>
        <v>0</v>
      </c>
      <c r="F51" s="163">
        <f t="shared" si="6"/>
        <v>0</v>
      </c>
      <c r="G51" s="163">
        <f t="shared" si="6"/>
        <v>0</v>
      </c>
      <c r="H51" s="163">
        <f t="shared" si="6"/>
        <v>0</v>
      </c>
      <c r="I51" s="163">
        <f t="shared" si="6"/>
        <v>0</v>
      </c>
      <c r="J51" s="163">
        <f t="shared" si="6"/>
        <v>0</v>
      </c>
      <c r="K51" s="163">
        <f t="shared" si="6"/>
        <v>0</v>
      </c>
      <c r="L51" s="163">
        <f t="shared" si="6"/>
        <v>0</v>
      </c>
      <c r="M51" s="163">
        <f t="shared" si="6"/>
        <v>0</v>
      </c>
      <c r="N51" s="163">
        <f t="shared" si="6"/>
        <v>0</v>
      </c>
      <c r="O51" s="163">
        <f t="shared" si="6"/>
        <v>0</v>
      </c>
      <c r="P51" s="163">
        <f t="shared" si="6"/>
        <v>0</v>
      </c>
      <c r="Q51" s="163">
        <f t="shared" si="6"/>
        <v>0</v>
      </c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</row>
    <row r="52" spans="1:41">
      <c r="A52" s="25"/>
      <c r="B52" s="25"/>
      <c r="C52" s="25"/>
      <c r="D52" s="2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</row>
    <row r="53" spans="1:41">
      <c r="A53" s="169" t="s">
        <v>119</v>
      </c>
      <c r="B53" s="169"/>
      <c r="C53" s="169"/>
      <c r="D53" s="169"/>
      <c r="E53" s="170">
        <f t="shared" ref="E53:Q53" si="7">+E51-E26</f>
        <v>0</v>
      </c>
      <c r="F53" s="170">
        <f t="shared" si="7"/>
        <v>0</v>
      </c>
      <c r="G53" s="170">
        <f t="shared" si="7"/>
        <v>0</v>
      </c>
      <c r="H53" s="170">
        <f t="shared" si="7"/>
        <v>0</v>
      </c>
      <c r="I53" s="170">
        <f t="shared" si="7"/>
        <v>0</v>
      </c>
      <c r="J53" s="170">
        <f t="shared" si="7"/>
        <v>0</v>
      </c>
      <c r="K53" s="170">
        <f t="shared" si="7"/>
        <v>0</v>
      </c>
      <c r="L53" s="170">
        <f t="shared" si="7"/>
        <v>0</v>
      </c>
      <c r="M53" s="170">
        <f t="shared" si="7"/>
        <v>0</v>
      </c>
      <c r="N53" s="170">
        <f t="shared" si="7"/>
        <v>0</v>
      </c>
      <c r="O53" s="170">
        <f t="shared" si="7"/>
        <v>0</v>
      </c>
      <c r="P53" s="170">
        <f t="shared" si="7"/>
        <v>0</v>
      </c>
      <c r="Q53" s="170">
        <f t="shared" si="7"/>
        <v>0</v>
      </c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</row>
    <row r="54" spans="1:41" ht="14.25" customHeight="1"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</row>
  </sheetData>
  <phoneticPr fontId="0" type="noConversion"/>
  <printOptions horizontalCentered="1"/>
  <pageMargins left="0.25" right="0.25" top="0.75" bottom="0.75" header="0.5" footer="0.5"/>
  <pageSetup scale="62" pageOrder="overThenDown" orientation="landscape"/>
  <headerFooter alignWithMargins="0"/>
  <ignoredErrors>
    <ignoredError sqref="F47:Q47 E53:Q5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indexed="18"/>
    <pageSetUpPr fitToPage="1"/>
  </sheetPr>
  <dimension ref="A1:Z979"/>
  <sheetViews>
    <sheetView showGridLines="0" workbookViewId="0">
      <selection activeCell="L2" sqref="L2"/>
    </sheetView>
  </sheetViews>
  <sheetFormatPr baseColWidth="10" defaultColWidth="8" defaultRowHeight="14"/>
  <cols>
    <col min="1" max="1" width="20.6640625" style="63" customWidth="1"/>
    <col min="2" max="2" width="22.6640625" style="61" customWidth="1"/>
    <col min="3" max="3" width="12.6640625" style="61" customWidth="1"/>
    <col min="4" max="4" width="11.1640625" style="63" customWidth="1"/>
    <col min="5" max="5" width="11.1640625" style="61" customWidth="1"/>
    <col min="6" max="6" width="12" style="63" customWidth="1"/>
    <col min="7" max="7" width="11.1640625" style="63" customWidth="1"/>
    <col min="8" max="8" width="10.83203125" style="61" customWidth="1"/>
    <col min="9" max="9" width="11.5" style="63" customWidth="1"/>
    <col min="10" max="10" width="10.83203125" style="63" customWidth="1"/>
    <col min="11" max="11" width="11.6640625" style="61" customWidth="1"/>
    <col min="12" max="13" width="11.6640625" style="63" customWidth="1"/>
    <col min="14" max="14" width="11.6640625" style="61" customWidth="1"/>
    <col min="15" max="15" width="11.83203125" style="63" customWidth="1"/>
    <col min="16" max="16" width="13.33203125" style="62" customWidth="1"/>
    <col min="17" max="17" width="8" style="63" customWidth="1"/>
    <col min="18" max="18" width="14" style="63" customWidth="1"/>
    <col min="19" max="19" width="1.5" style="61" customWidth="1"/>
    <col min="20" max="21" width="8" style="63" customWidth="1"/>
    <col min="22" max="22" width="1.5" style="61" customWidth="1"/>
    <col min="23" max="16384" width="8" style="63"/>
  </cols>
  <sheetData>
    <row r="1" spans="1:26" s="55" customFormat="1" ht="19">
      <c r="A1" s="244" t="str">
        <f>Assumptions!A1</f>
        <v>Enter Your Company's Name Here On The Assumptions Tab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  <c r="L1" s="184"/>
      <c r="M1" s="184"/>
      <c r="N1" s="184"/>
      <c r="O1" s="184"/>
      <c r="P1" s="172"/>
      <c r="Q1" s="54"/>
      <c r="R1" s="54"/>
      <c r="S1" s="54"/>
      <c r="T1" s="54"/>
      <c r="U1" s="54"/>
      <c r="V1" s="54"/>
      <c r="W1" s="54"/>
      <c r="X1" s="54"/>
    </row>
    <row r="2" spans="1:26" s="55" customFormat="1" ht="16">
      <c r="A2" s="233" t="s">
        <v>120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72"/>
      <c r="Q2" s="54"/>
      <c r="R2" s="54"/>
      <c r="S2" s="54"/>
      <c r="T2" s="54"/>
      <c r="U2" s="54"/>
      <c r="V2" s="54"/>
      <c r="W2" s="54"/>
      <c r="X2" s="54"/>
    </row>
    <row r="3" spans="1:26" s="55" customFormat="1" ht="16">
      <c r="A3" s="233" t="str">
        <f>Assumptions!A3</f>
        <v>Enter The Fiscal Year Here On The Assumptions Tab</v>
      </c>
      <c r="B3" s="254"/>
      <c r="C3" s="254"/>
      <c r="D3" s="254"/>
      <c r="E3" s="254"/>
      <c r="F3" s="254"/>
      <c r="G3" s="254"/>
      <c r="H3" s="254"/>
      <c r="I3" s="254"/>
      <c r="J3" s="254"/>
      <c r="K3" s="184"/>
      <c r="L3" s="184"/>
      <c r="M3" s="184"/>
      <c r="N3" s="184"/>
      <c r="O3" s="184"/>
      <c r="P3" s="172"/>
      <c r="Q3" s="54"/>
      <c r="R3" s="54"/>
      <c r="S3" s="54"/>
      <c r="T3" s="54"/>
      <c r="U3" s="54"/>
      <c r="V3" s="54"/>
      <c r="W3" s="54"/>
      <c r="X3" s="54"/>
    </row>
    <row r="4" spans="1:26" s="98" customFormat="1" ht="16">
      <c r="A4" s="245"/>
      <c r="B4" s="246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92"/>
      <c r="Q4" s="99"/>
      <c r="R4" s="99"/>
      <c r="S4" s="99"/>
      <c r="T4" s="99"/>
      <c r="U4" s="99"/>
      <c r="V4" s="99"/>
      <c r="W4" s="99"/>
      <c r="X4" s="99"/>
    </row>
    <row r="5" spans="1:26" ht="12.75" customHeight="1">
      <c r="C5" s="151"/>
      <c r="D5" s="151"/>
      <c r="E5" s="152"/>
      <c r="F5" s="152"/>
      <c r="G5" s="152"/>
      <c r="H5" s="152"/>
      <c r="I5" s="152"/>
      <c r="J5" s="152"/>
      <c r="K5" s="152"/>
      <c r="L5" s="152"/>
      <c r="M5" s="152"/>
      <c r="O5" s="61"/>
      <c r="Q5" s="61"/>
      <c r="R5" s="61"/>
      <c r="T5" s="61"/>
      <c r="U5" s="61"/>
      <c r="W5" s="61"/>
      <c r="X5" s="61"/>
    </row>
    <row r="6" spans="1:26" s="67" customFormat="1">
      <c r="B6" s="68"/>
      <c r="C6" s="69" t="s">
        <v>38</v>
      </c>
      <c r="D6" s="69" t="s">
        <v>39</v>
      </c>
      <c r="E6" s="69" t="s">
        <v>40</v>
      </c>
      <c r="F6" s="69" t="s">
        <v>41</v>
      </c>
      <c r="G6" s="69" t="s">
        <v>42</v>
      </c>
      <c r="H6" s="69" t="s">
        <v>43</v>
      </c>
      <c r="I6" s="69" t="s">
        <v>44</v>
      </c>
      <c r="J6" s="69" t="s">
        <v>45</v>
      </c>
      <c r="K6" s="69" t="s">
        <v>46</v>
      </c>
      <c r="L6" s="69" t="s">
        <v>47</v>
      </c>
      <c r="M6" s="69" t="s">
        <v>6</v>
      </c>
      <c r="N6" s="69" t="s">
        <v>7</v>
      </c>
      <c r="O6" s="69" t="s">
        <v>48</v>
      </c>
      <c r="P6" s="173"/>
    </row>
    <row r="7" spans="1:26">
      <c r="B7" s="73"/>
      <c r="C7" s="73" t="s">
        <v>49</v>
      </c>
      <c r="D7" s="73" t="s">
        <v>49</v>
      </c>
      <c r="E7" s="73" t="s">
        <v>49</v>
      </c>
      <c r="F7" s="73" t="s">
        <v>49</v>
      </c>
      <c r="G7" s="73" t="s">
        <v>49</v>
      </c>
      <c r="H7" s="73" t="s">
        <v>49</v>
      </c>
      <c r="I7" s="73" t="s">
        <v>49</v>
      </c>
      <c r="J7" s="73" t="s">
        <v>49</v>
      </c>
      <c r="K7" s="73" t="s">
        <v>49</v>
      </c>
      <c r="L7" s="73" t="s">
        <v>49</v>
      </c>
      <c r="M7" s="73" t="s">
        <v>49</v>
      </c>
      <c r="N7" s="73" t="s">
        <v>49</v>
      </c>
      <c r="O7" s="73" t="s">
        <v>49</v>
      </c>
      <c r="P7" s="76"/>
      <c r="Q7" s="74"/>
      <c r="R7" s="73"/>
      <c r="S7" s="74"/>
      <c r="T7" s="74"/>
      <c r="U7" s="73"/>
      <c r="V7" s="74"/>
      <c r="W7" s="74"/>
      <c r="X7" s="73"/>
      <c r="Y7" s="74"/>
      <c r="Z7" s="74"/>
    </row>
    <row r="8" spans="1:26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6"/>
      <c r="Q8" s="74"/>
      <c r="R8" s="73"/>
      <c r="S8" s="74"/>
      <c r="T8" s="74"/>
      <c r="U8" s="73"/>
      <c r="V8" s="74"/>
      <c r="W8" s="74"/>
      <c r="X8" s="73"/>
      <c r="Y8" s="74"/>
      <c r="Z8" s="74"/>
    </row>
    <row r="9" spans="1:26">
      <c r="A9" s="63" t="s">
        <v>121</v>
      </c>
      <c r="B9" s="73"/>
      <c r="C9" s="174">
        <f>'Income Stmt'!C72</f>
        <v>0</v>
      </c>
      <c r="D9" s="174">
        <f>'Income Stmt'!D72</f>
        <v>0</v>
      </c>
      <c r="E9" s="174">
        <f>'Income Stmt'!E72</f>
        <v>0</v>
      </c>
      <c r="F9" s="174">
        <f>'Income Stmt'!F72</f>
        <v>0</v>
      </c>
      <c r="G9" s="174">
        <f>'Income Stmt'!G72</f>
        <v>0</v>
      </c>
      <c r="H9" s="174">
        <f>'Income Stmt'!H72</f>
        <v>0</v>
      </c>
      <c r="I9" s="174">
        <f>'Income Stmt'!I72</f>
        <v>0</v>
      </c>
      <c r="J9" s="174">
        <f>'Income Stmt'!J72</f>
        <v>0</v>
      </c>
      <c r="K9" s="174">
        <f>'Income Stmt'!K72</f>
        <v>0</v>
      </c>
      <c r="L9" s="174">
        <f>'Income Stmt'!L72</f>
        <v>0</v>
      </c>
      <c r="M9" s="174">
        <f>'Income Stmt'!M72</f>
        <v>0</v>
      </c>
      <c r="N9" s="174">
        <f>'Income Stmt'!N72</f>
        <v>0</v>
      </c>
      <c r="O9" s="174">
        <f>SUM(C9:N9)</f>
        <v>0</v>
      </c>
      <c r="P9" s="76"/>
      <c r="Q9" s="74"/>
      <c r="R9" s="73"/>
      <c r="S9" s="74"/>
      <c r="T9" s="74"/>
      <c r="U9" s="73"/>
      <c r="V9" s="74"/>
      <c r="W9" s="74"/>
      <c r="X9" s="73"/>
      <c r="Y9" s="74"/>
      <c r="Z9" s="74"/>
    </row>
    <row r="10" spans="1:26">
      <c r="A10" s="63" t="s">
        <v>122</v>
      </c>
      <c r="B10" s="73"/>
      <c r="C10" s="174">
        <f>'Income Stmt'!C49</f>
        <v>0</v>
      </c>
      <c r="D10" s="174">
        <f>'Income Stmt'!D49</f>
        <v>0</v>
      </c>
      <c r="E10" s="174">
        <f>'Income Stmt'!E49</f>
        <v>0</v>
      </c>
      <c r="F10" s="174">
        <f>'Income Stmt'!F49</f>
        <v>0</v>
      </c>
      <c r="G10" s="174">
        <f>'Income Stmt'!G49</f>
        <v>0</v>
      </c>
      <c r="H10" s="174">
        <f>'Income Stmt'!H49</f>
        <v>0</v>
      </c>
      <c r="I10" s="174">
        <f>'Income Stmt'!I49</f>
        <v>0</v>
      </c>
      <c r="J10" s="174">
        <f>'Income Stmt'!J49</f>
        <v>0</v>
      </c>
      <c r="K10" s="174">
        <f>'Income Stmt'!K49</f>
        <v>0</v>
      </c>
      <c r="L10" s="174">
        <f>'Income Stmt'!L49</f>
        <v>0</v>
      </c>
      <c r="M10" s="174">
        <f>'Income Stmt'!M49</f>
        <v>0</v>
      </c>
      <c r="N10" s="174">
        <f>'Income Stmt'!N49</f>
        <v>0</v>
      </c>
      <c r="O10" s="174">
        <f>SUM(C10:N10)</f>
        <v>0</v>
      </c>
      <c r="P10" s="76"/>
      <c r="Q10" s="74"/>
      <c r="R10" s="73"/>
      <c r="S10" s="74"/>
      <c r="T10" s="74"/>
      <c r="U10" s="73"/>
      <c r="V10" s="74"/>
      <c r="W10" s="74"/>
      <c r="X10" s="73"/>
      <c r="Y10" s="74"/>
      <c r="Z10" s="74"/>
    </row>
    <row r="11" spans="1:26">
      <c r="A11" s="63" t="s">
        <v>184</v>
      </c>
      <c r="B11" s="73"/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76"/>
      <c r="Q11" s="74"/>
      <c r="R11" s="73"/>
      <c r="S11" s="74"/>
      <c r="T11" s="74"/>
      <c r="U11" s="73"/>
      <c r="V11" s="74"/>
      <c r="W11" s="74"/>
      <c r="X11" s="73"/>
      <c r="Y11" s="74"/>
      <c r="Z11" s="74"/>
    </row>
    <row r="12" spans="1:26">
      <c r="A12" s="63" t="s">
        <v>185</v>
      </c>
      <c r="B12" s="73"/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76"/>
      <c r="Q12" s="74"/>
      <c r="R12" s="73"/>
      <c r="S12" s="74"/>
      <c r="T12" s="74"/>
      <c r="U12" s="73"/>
      <c r="V12" s="74"/>
      <c r="W12" s="74"/>
      <c r="X12" s="73"/>
      <c r="Y12" s="74"/>
      <c r="Z12" s="74"/>
    </row>
    <row r="13" spans="1:26">
      <c r="B13" s="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76"/>
      <c r="Q13" s="74"/>
      <c r="R13" s="73"/>
      <c r="S13" s="74"/>
      <c r="T13" s="74"/>
      <c r="U13" s="73"/>
      <c r="V13" s="74"/>
      <c r="W13" s="74"/>
      <c r="X13" s="73"/>
      <c r="Y13" s="74"/>
      <c r="Z13" s="74"/>
    </row>
    <row r="14" spans="1:26">
      <c r="A14" s="63" t="s">
        <v>124</v>
      </c>
      <c r="B14" s="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76"/>
      <c r="Q14" s="74"/>
      <c r="R14" s="73"/>
      <c r="S14" s="74"/>
      <c r="T14" s="74"/>
      <c r="U14" s="73"/>
      <c r="V14" s="74"/>
      <c r="W14" s="74"/>
      <c r="X14" s="73"/>
      <c r="Y14" s="74"/>
      <c r="Z14" s="74"/>
    </row>
    <row r="15" spans="1:26">
      <c r="A15" s="63" t="s">
        <v>125</v>
      </c>
      <c r="B15" s="73"/>
      <c r="C15" s="174">
        <f>'Balance Sheet'!E12-'Balance Sheet'!F12</f>
        <v>0</v>
      </c>
      <c r="D15" s="174">
        <f>'Balance Sheet'!F12-'Balance Sheet'!G12</f>
        <v>0</v>
      </c>
      <c r="E15" s="174">
        <f>'Balance Sheet'!G12-'Balance Sheet'!H12</f>
        <v>0</v>
      </c>
      <c r="F15" s="174">
        <f>'Balance Sheet'!H12-'Balance Sheet'!I12</f>
        <v>0</v>
      </c>
      <c r="G15" s="174">
        <f>'Balance Sheet'!I12-'Balance Sheet'!J12</f>
        <v>0</v>
      </c>
      <c r="H15" s="174">
        <f>'Balance Sheet'!J12-'Balance Sheet'!K12</f>
        <v>0</v>
      </c>
      <c r="I15" s="174">
        <f>'Balance Sheet'!K12-'Balance Sheet'!L12</f>
        <v>0</v>
      </c>
      <c r="J15" s="174">
        <f>'Balance Sheet'!L12-'Balance Sheet'!M12</f>
        <v>0</v>
      </c>
      <c r="K15" s="174">
        <f>'Balance Sheet'!M12-'Balance Sheet'!N12</f>
        <v>0</v>
      </c>
      <c r="L15" s="174">
        <f>'Balance Sheet'!N12-'Balance Sheet'!O12</f>
        <v>0</v>
      </c>
      <c r="M15" s="174">
        <f>'Balance Sheet'!O12-'Balance Sheet'!P12</f>
        <v>0</v>
      </c>
      <c r="N15" s="174">
        <f>'Balance Sheet'!P12-'Balance Sheet'!Q12</f>
        <v>0</v>
      </c>
      <c r="O15" s="174">
        <f>SUM(C15:N15)</f>
        <v>0</v>
      </c>
      <c r="P15" s="76"/>
      <c r="Q15" s="74"/>
      <c r="R15" s="73"/>
      <c r="S15" s="74"/>
      <c r="T15" s="74"/>
      <c r="U15" s="73"/>
      <c r="V15" s="74"/>
      <c r="W15" s="74"/>
      <c r="X15" s="73"/>
      <c r="Y15" s="74"/>
      <c r="Z15" s="74"/>
    </row>
    <row r="16" spans="1:26">
      <c r="A16" s="63" t="s">
        <v>126</v>
      </c>
      <c r="B16" s="73"/>
      <c r="C16" s="174">
        <f>'Balance Sheet'!E13-'Balance Sheet'!F13</f>
        <v>0</v>
      </c>
      <c r="D16" s="174">
        <f>'Balance Sheet'!F13-'Balance Sheet'!G13</f>
        <v>0</v>
      </c>
      <c r="E16" s="174">
        <f>'Balance Sheet'!G13-'Balance Sheet'!H13</f>
        <v>0</v>
      </c>
      <c r="F16" s="174">
        <f>'Balance Sheet'!H13-'Balance Sheet'!I13</f>
        <v>0</v>
      </c>
      <c r="G16" s="174">
        <f>'Balance Sheet'!I13-'Balance Sheet'!J13</f>
        <v>0</v>
      </c>
      <c r="H16" s="174">
        <f>'Balance Sheet'!J13-'Balance Sheet'!K13</f>
        <v>0</v>
      </c>
      <c r="I16" s="174">
        <f>'Balance Sheet'!K13-'Balance Sheet'!L13</f>
        <v>0</v>
      </c>
      <c r="J16" s="174">
        <f>'Balance Sheet'!L13-'Balance Sheet'!M13</f>
        <v>0</v>
      </c>
      <c r="K16" s="174">
        <f>'Balance Sheet'!M13-'Balance Sheet'!N13</f>
        <v>0</v>
      </c>
      <c r="L16" s="174">
        <f>'Balance Sheet'!N13-'Balance Sheet'!O13</f>
        <v>0</v>
      </c>
      <c r="M16" s="174">
        <f>'Balance Sheet'!O13-'Balance Sheet'!P13</f>
        <v>0</v>
      </c>
      <c r="N16" s="174">
        <f>'Balance Sheet'!P13-'Balance Sheet'!Q13</f>
        <v>0</v>
      </c>
      <c r="O16" s="174">
        <f t="shared" ref="O16:O25" si="0">SUM(C16:N16)</f>
        <v>0</v>
      </c>
      <c r="P16" s="76"/>
      <c r="Q16" s="74"/>
      <c r="R16" s="73"/>
      <c r="S16" s="74"/>
      <c r="T16" s="74"/>
      <c r="U16" s="73"/>
      <c r="V16" s="74"/>
      <c r="W16" s="74"/>
      <c r="X16" s="73"/>
      <c r="Y16" s="74"/>
      <c r="Z16" s="74"/>
    </row>
    <row r="17" spans="1:26">
      <c r="A17" s="63" t="s">
        <v>127</v>
      </c>
      <c r="B17" s="73"/>
      <c r="C17" s="174">
        <f>'Balance Sheet'!E14-'Balance Sheet'!F14</f>
        <v>0</v>
      </c>
      <c r="D17" s="174">
        <f>'Balance Sheet'!F14-'Balance Sheet'!G14</f>
        <v>0</v>
      </c>
      <c r="E17" s="174">
        <f>'Balance Sheet'!G14-'Balance Sheet'!H14</f>
        <v>0</v>
      </c>
      <c r="F17" s="174">
        <f>'Balance Sheet'!H14-'Balance Sheet'!I14</f>
        <v>0</v>
      </c>
      <c r="G17" s="174">
        <f>'Balance Sheet'!I14-'Balance Sheet'!J14</f>
        <v>0</v>
      </c>
      <c r="H17" s="174">
        <f>'Balance Sheet'!J14-'Balance Sheet'!K14</f>
        <v>0</v>
      </c>
      <c r="I17" s="174">
        <f>'Balance Sheet'!K14-'Balance Sheet'!L14</f>
        <v>0</v>
      </c>
      <c r="J17" s="174">
        <f>'Balance Sheet'!L14-'Balance Sheet'!M14</f>
        <v>0</v>
      </c>
      <c r="K17" s="174">
        <f>'Balance Sheet'!M14-'Balance Sheet'!N14</f>
        <v>0</v>
      </c>
      <c r="L17" s="174">
        <f>'Balance Sheet'!N14-'Balance Sheet'!O14</f>
        <v>0</v>
      </c>
      <c r="M17" s="174">
        <f>'Balance Sheet'!O14-'Balance Sheet'!P14</f>
        <v>0</v>
      </c>
      <c r="N17" s="174">
        <f>'Balance Sheet'!P14-'Balance Sheet'!Q14</f>
        <v>0</v>
      </c>
      <c r="O17" s="174">
        <f t="shared" si="0"/>
        <v>0</v>
      </c>
      <c r="P17" s="76"/>
      <c r="Q17" s="74"/>
      <c r="R17" s="73"/>
      <c r="S17" s="74"/>
      <c r="T17" s="74"/>
      <c r="U17" s="73"/>
      <c r="V17" s="74"/>
      <c r="W17" s="74"/>
      <c r="X17" s="73"/>
      <c r="Y17" s="74"/>
      <c r="Z17" s="74"/>
    </row>
    <row r="18" spans="1:26">
      <c r="A18" s="63" t="s">
        <v>128</v>
      </c>
      <c r="B18" s="73"/>
      <c r="C18" s="174">
        <f>'Balance Sheet'!E15-'Balance Sheet'!F15</f>
        <v>0</v>
      </c>
      <c r="D18" s="174">
        <f>'Balance Sheet'!F15-'Balance Sheet'!G15</f>
        <v>0</v>
      </c>
      <c r="E18" s="174">
        <f>'Balance Sheet'!G15-'Balance Sheet'!H15</f>
        <v>0</v>
      </c>
      <c r="F18" s="174">
        <f>'Balance Sheet'!H15-'Balance Sheet'!I15</f>
        <v>0</v>
      </c>
      <c r="G18" s="174">
        <f>'Balance Sheet'!I15-'Balance Sheet'!J15</f>
        <v>0</v>
      </c>
      <c r="H18" s="174">
        <f>'Balance Sheet'!J15-'Balance Sheet'!K15</f>
        <v>0</v>
      </c>
      <c r="I18" s="174">
        <f>'Balance Sheet'!K15-'Balance Sheet'!L15</f>
        <v>0</v>
      </c>
      <c r="J18" s="174">
        <f>'Balance Sheet'!L15-'Balance Sheet'!M15</f>
        <v>0</v>
      </c>
      <c r="K18" s="174">
        <f>'Balance Sheet'!M15-'Balance Sheet'!N15</f>
        <v>0</v>
      </c>
      <c r="L18" s="174">
        <f>'Balance Sheet'!N15-'Balance Sheet'!O15</f>
        <v>0</v>
      </c>
      <c r="M18" s="174">
        <f>'Balance Sheet'!O15-'Balance Sheet'!P15</f>
        <v>0</v>
      </c>
      <c r="N18" s="174">
        <f>'Balance Sheet'!P15-'Balance Sheet'!Q15</f>
        <v>0</v>
      </c>
      <c r="O18" s="174">
        <f t="shared" si="0"/>
        <v>0</v>
      </c>
      <c r="P18" s="76"/>
      <c r="Q18" s="74"/>
      <c r="R18" s="73"/>
      <c r="S18" s="74"/>
      <c r="T18" s="74"/>
      <c r="U18" s="73"/>
      <c r="V18" s="74"/>
      <c r="W18" s="74"/>
      <c r="X18" s="73"/>
      <c r="Y18" s="74"/>
      <c r="Z18" s="74"/>
    </row>
    <row r="19" spans="1:26">
      <c r="A19" s="63" t="s">
        <v>129</v>
      </c>
      <c r="B19" s="73"/>
      <c r="C19" s="174">
        <f>'Balance Sheet'!E16-'Balance Sheet'!F16</f>
        <v>0</v>
      </c>
      <c r="D19" s="174">
        <f>'Balance Sheet'!F16-'Balance Sheet'!G16</f>
        <v>0</v>
      </c>
      <c r="E19" s="174">
        <f>'Balance Sheet'!G16-'Balance Sheet'!H16</f>
        <v>0</v>
      </c>
      <c r="F19" s="174">
        <f>'Balance Sheet'!H16-'Balance Sheet'!I16</f>
        <v>0</v>
      </c>
      <c r="G19" s="174">
        <f>'Balance Sheet'!I16-'Balance Sheet'!J16</f>
        <v>0</v>
      </c>
      <c r="H19" s="174">
        <f>'Balance Sheet'!J16-'Balance Sheet'!K16</f>
        <v>0</v>
      </c>
      <c r="I19" s="174">
        <f>'Balance Sheet'!K16-'Balance Sheet'!L16</f>
        <v>0</v>
      </c>
      <c r="J19" s="174">
        <f>'Balance Sheet'!L16-'Balance Sheet'!M16</f>
        <v>0</v>
      </c>
      <c r="K19" s="174">
        <f>'Balance Sheet'!M16-'Balance Sheet'!N16</f>
        <v>0</v>
      </c>
      <c r="L19" s="174">
        <f>'Balance Sheet'!N16-'Balance Sheet'!O16</f>
        <v>0</v>
      </c>
      <c r="M19" s="174">
        <f>'Balance Sheet'!O16-'Balance Sheet'!P16</f>
        <v>0</v>
      </c>
      <c r="N19" s="174">
        <f>'Balance Sheet'!P16-'Balance Sheet'!Q16</f>
        <v>0</v>
      </c>
      <c r="O19" s="174">
        <f t="shared" si="0"/>
        <v>0</v>
      </c>
      <c r="P19" s="76"/>
      <c r="Q19" s="74"/>
      <c r="R19" s="73"/>
      <c r="S19" s="74"/>
      <c r="T19" s="74"/>
      <c r="U19" s="73"/>
      <c r="V19" s="74"/>
      <c r="W19" s="74"/>
      <c r="X19" s="73"/>
      <c r="Y19" s="74"/>
      <c r="Z19" s="74"/>
    </row>
    <row r="20" spans="1:26">
      <c r="A20" s="63" t="s">
        <v>130</v>
      </c>
      <c r="B20" s="73"/>
      <c r="C20" s="174">
        <f>'Balance Sheet'!E17-'Balance Sheet'!F17</f>
        <v>0</v>
      </c>
      <c r="D20" s="174">
        <f>'Balance Sheet'!F17-'Balance Sheet'!G17</f>
        <v>0</v>
      </c>
      <c r="E20" s="174">
        <f>'Balance Sheet'!G17-'Balance Sheet'!H17</f>
        <v>0</v>
      </c>
      <c r="F20" s="174">
        <f>'Balance Sheet'!H17-'Balance Sheet'!I17</f>
        <v>0</v>
      </c>
      <c r="G20" s="174">
        <f>'Balance Sheet'!I17-'Balance Sheet'!J17</f>
        <v>0</v>
      </c>
      <c r="H20" s="174">
        <f>'Balance Sheet'!J17-'Balance Sheet'!K17</f>
        <v>0</v>
      </c>
      <c r="I20" s="174">
        <f>'Balance Sheet'!K17-'Balance Sheet'!L17</f>
        <v>0</v>
      </c>
      <c r="J20" s="174">
        <f>'Balance Sheet'!L17-'Balance Sheet'!M17</f>
        <v>0</v>
      </c>
      <c r="K20" s="174">
        <f>'Balance Sheet'!M17-'Balance Sheet'!N17</f>
        <v>0</v>
      </c>
      <c r="L20" s="174">
        <f>'Balance Sheet'!N17-'Balance Sheet'!O17</f>
        <v>0</v>
      </c>
      <c r="M20" s="174">
        <f>'Balance Sheet'!O17-'Balance Sheet'!P17</f>
        <v>0</v>
      </c>
      <c r="N20" s="174">
        <f>'Balance Sheet'!P17-'Balance Sheet'!Q17</f>
        <v>0</v>
      </c>
      <c r="O20" s="174">
        <f t="shared" si="0"/>
        <v>0</v>
      </c>
      <c r="P20" s="76"/>
      <c r="Q20" s="74"/>
      <c r="R20" s="73"/>
      <c r="S20" s="74"/>
      <c r="T20" s="74"/>
      <c r="U20" s="73"/>
      <c r="V20" s="74"/>
      <c r="W20" s="74"/>
      <c r="X20" s="73"/>
      <c r="Y20" s="74"/>
      <c r="Z20" s="74"/>
    </row>
    <row r="21" spans="1:26">
      <c r="A21" s="63" t="s">
        <v>131</v>
      </c>
      <c r="B21" s="73"/>
      <c r="C21" s="174">
        <f>'Balance Sheet'!F31-'Balance Sheet'!E31</f>
        <v>0</v>
      </c>
      <c r="D21" s="174">
        <f>'Balance Sheet'!G31-'Balance Sheet'!F31</f>
        <v>0</v>
      </c>
      <c r="E21" s="174">
        <f>'Balance Sheet'!H31-'Balance Sheet'!G31</f>
        <v>0</v>
      </c>
      <c r="F21" s="174">
        <f>'Balance Sheet'!I31-'Balance Sheet'!H31</f>
        <v>0</v>
      </c>
      <c r="G21" s="174">
        <f>'Balance Sheet'!J31-'Balance Sheet'!I31</f>
        <v>0</v>
      </c>
      <c r="H21" s="174">
        <f>'Balance Sheet'!K31-'Balance Sheet'!J31</f>
        <v>0</v>
      </c>
      <c r="I21" s="174">
        <f>'Balance Sheet'!L31-'Balance Sheet'!K31</f>
        <v>0</v>
      </c>
      <c r="J21" s="174">
        <f>'Balance Sheet'!M31-'Balance Sheet'!L31</f>
        <v>0</v>
      </c>
      <c r="K21" s="174">
        <f>'Balance Sheet'!N31-'Balance Sheet'!M31</f>
        <v>0</v>
      </c>
      <c r="L21" s="174">
        <f>'Balance Sheet'!O31-'Balance Sheet'!N31</f>
        <v>0</v>
      </c>
      <c r="M21" s="174">
        <f>'Balance Sheet'!P31-'Balance Sheet'!O31</f>
        <v>0</v>
      </c>
      <c r="N21" s="174">
        <f>'Balance Sheet'!Q31-'Balance Sheet'!P31</f>
        <v>0</v>
      </c>
      <c r="O21" s="174">
        <f t="shared" si="0"/>
        <v>0</v>
      </c>
      <c r="P21" s="76"/>
      <c r="Q21" s="74"/>
      <c r="R21" s="73"/>
      <c r="S21" s="74"/>
      <c r="T21" s="74"/>
      <c r="U21" s="73"/>
      <c r="V21" s="74"/>
      <c r="W21" s="74"/>
      <c r="X21" s="73"/>
      <c r="Y21" s="74"/>
      <c r="Z21" s="74"/>
    </row>
    <row r="22" spans="1:26">
      <c r="A22" s="63" t="s">
        <v>132</v>
      </c>
      <c r="B22" s="73"/>
      <c r="C22" s="174">
        <f>'Balance Sheet'!F32-'Balance Sheet'!E32</f>
        <v>0</v>
      </c>
      <c r="D22" s="174">
        <f>'Balance Sheet'!G32-'Balance Sheet'!F32</f>
        <v>0</v>
      </c>
      <c r="E22" s="174">
        <f>'Balance Sheet'!H32-'Balance Sheet'!G32</f>
        <v>0</v>
      </c>
      <c r="F22" s="174">
        <f>'Balance Sheet'!I32-'Balance Sheet'!H32</f>
        <v>0</v>
      </c>
      <c r="G22" s="174">
        <f>'Balance Sheet'!J32-'Balance Sheet'!I32</f>
        <v>0</v>
      </c>
      <c r="H22" s="174">
        <f>'Balance Sheet'!K32-'Balance Sheet'!J32</f>
        <v>0</v>
      </c>
      <c r="I22" s="174">
        <f>'Balance Sheet'!L32-'Balance Sheet'!K32</f>
        <v>0</v>
      </c>
      <c r="J22" s="174">
        <f>'Balance Sheet'!M32-'Balance Sheet'!L32</f>
        <v>0</v>
      </c>
      <c r="K22" s="174">
        <f>'Balance Sheet'!N32-'Balance Sheet'!M32</f>
        <v>0</v>
      </c>
      <c r="L22" s="174">
        <f>'Balance Sheet'!O32-'Balance Sheet'!N32</f>
        <v>0</v>
      </c>
      <c r="M22" s="174">
        <f>'Balance Sheet'!P32-'Balance Sheet'!O32</f>
        <v>0</v>
      </c>
      <c r="N22" s="174">
        <f>'Balance Sheet'!Q32-'Balance Sheet'!P32</f>
        <v>0</v>
      </c>
      <c r="O22" s="174">
        <f t="shared" si="0"/>
        <v>0</v>
      </c>
      <c r="P22" s="76"/>
      <c r="Q22" s="74"/>
      <c r="R22" s="73"/>
      <c r="S22" s="74"/>
      <c r="T22" s="74"/>
      <c r="U22" s="73"/>
      <c r="V22" s="74"/>
      <c r="W22" s="74"/>
      <c r="X22" s="73"/>
      <c r="Y22" s="74"/>
      <c r="Z22" s="74"/>
    </row>
    <row r="23" spans="1:26">
      <c r="A23" s="63" t="s">
        <v>133</v>
      </c>
      <c r="B23" s="73"/>
      <c r="C23" s="174">
        <f>'Balance Sheet'!F33-'Balance Sheet'!E33</f>
        <v>0</v>
      </c>
      <c r="D23" s="174">
        <f>'Balance Sheet'!G33-'Balance Sheet'!F33</f>
        <v>0</v>
      </c>
      <c r="E23" s="174">
        <f>'Balance Sheet'!H33-'Balance Sheet'!G33</f>
        <v>0</v>
      </c>
      <c r="F23" s="174">
        <f>'Balance Sheet'!I33-'Balance Sheet'!H33</f>
        <v>0</v>
      </c>
      <c r="G23" s="174">
        <f>'Balance Sheet'!J33-'Balance Sheet'!I33</f>
        <v>0</v>
      </c>
      <c r="H23" s="174">
        <f>'Balance Sheet'!K33-'Balance Sheet'!J33</f>
        <v>0</v>
      </c>
      <c r="I23" s="174">
        <f>'Balance Sheet'!L33-'Balance Sheet'!K33</f>
        <v>0</v>
      </c>
      <c r="J23" s="174">
        <f>'Balance Sheet'!M33-'Balance Sheet'!L33</f>
        <v>0</v>
      </c>
      <c r="K23" s="174">
        <f>'Balance Sheet'!N33-'Balance Sheet'!M33</f>
        <v>0</v>
      </c>
      <c r="L23" s="174">
        <f>'Balance Sheet'!O33-'Balance Sheet'!N33</f>
        <v>0</v>
      </c>
      <c r="M23" s="174">
        <f>'Balance Sheet'!P33-'Balance Sheet'!O33</f>
        <v>0</v>
      </c>
      <c r="N23" s="174">
        <f>'Balance Sheet'!Q33-'Balance Sheet'!P33</f>
        <v>0</v>
      </c>
      <c r="O23" s="174">
        <f t="shared" si="0"/>
        <v>0</v>
      </c>
      <c r="P23" s="76"/>
      <c r="Q23" s="74"/>
      <c r="R23" s="73"/>
      <c r="S23" s="74"/>
      <c r="T23" s="74"/>
      <c r="U23" s="73"/>
      <c r="V23" s="74"/>
      <c r="W23" s="74"/>
      <c r="X23" s="73"/>
      <c r="Y23" s="74"/>
      <c r="Z23" s="74"/>
    </row>
    <row r="24" spans="1:26">
      <c r="A24" s="63" t="s">
        <v>134</v>
      </c>
      <c r="B24" s="73"/>
      <c r="C24" s="174">
        <f>'Balance Sheet'!F34-'Balance Sheet'!E34</f>
        <v>0</v>
      </c>
      <c r="D24" s="174">
        <f>'Balance Sheet'!G34-'Balance Sheet'!F34</f>
        <v>0</v>
      </c>
      <c r="E24" s="174">
        <f>'Balance Sheet'!H34-'Balance Sheet'!G34</f>
        <v>0</v>
      </c>
      <c r="F24" s="174">
        <f>'Balance Sheet'!I34-'Balance Sheet'!H34</f>
        <v>0</v>
      </c>
      <c r="G24" s="174">
        <f>'Balance Sheet'!J34-'Balance Sheet'!I34</f>
        <v>0</v>
      </c>
      <c r="H24" s="174">
        <f>'Balance Sheet'!K34-'Balance Sheet'!J34</f>
        <v>0</v>
      </c>
      <c r="I24" s="174">
        <f>'Balance Sheet'!L34-'Balance Sheet'!K34</f>
        <v>0</v>
      </c>
      <c r="J24" s="174">
        <f>'Balance Sheet'!M34-'Balance Sheet'!L34</f>
        <v>0</v>
      </c>
      <c r="K24" s="174">
        <f>'Balance Sheet'!N34-'Balance Sheet'!M34</f>
        <v>0</v>
      </c>
      <c r="L24" s="174">
        <f>'Balance Sheet'!O34-'Balance Sheet'!N34</f>
        <v>0</v>
      </c>
      <c r="M24" s="174">
        <f>'Balance Sheet'!P34-'Balance Sheet'!O34</f>
        <v>0</v>
      </c>
      <c r="N24" s="174">
        <f>'Balance Sheet'!Q34-'Balance Sheet'!P34</f>
        <v>0</v>
      </c>
      <c r="O24" s="174">
        <f t="shared" si="0"/>
        <v>0</v>
      </c>
      <c r="P24" s="76"/>
      <c r="Q24" s="74"/>
      <c r="R24" s="73"/>
      <c r="S24" s="74"/>
      <c r="T24" s="74"/>
      <c r="U24" s="73"/>
      <c r="V24" s="74"/>
      <c r="W24" s="74"/>
      <c r="X24" s="73"/>
      <c r="Y24" s="74"/>
      <c r="Z24" s="74"/>
    </row>
    <row r="25" spans="1:26">
      <c r="A25" s="63" t="s">
        <v>135</v>
      </c>
      <c r="B25" s="73"/>
      <c r="C25" s="174">
        <f>'Balance Sheet'!F35-'Balance Sheet'!E35</f>
        <v>0</v>
      </c>
      <c r="D25" s="174">
        <f>'Balance Sheet'!G35-'Balance Sheet'!F35</f>
        <v>0</v>
      </c>
      <c r="E25" s="174">
        <f>'Balance Sheet'!H35-'Balance Sheet'!G35</f>
        <v>0</v>
      </c>
      <c r="F25" s="174">
        <f>'Balance Sheet'!I35-'Balance Sheet'!H35</f>
        <v>0</v>
      </c>
      <c r="G25" s="174">
        <f>'Balance Sheet'!J35-'Balance Sheet'!I35</f>
        <v>0</v>
      </c>
      <c r="H25" s="174">
        <f>'Balance Sheet'!K35-'Balance Sheet'!J35</f>
        <v>0</v>
      </c>
      <c r="I25" s="174">
        <f>'Balance Sheet'!L35-'Balance Sheet'!K35</f>
        <v>0</v>
      </c>
      <c r="J25" s="174">
        <f>'Balance Sheet'!M35-'Balance Sheet'!L35</f>
        <v>0</v>
      </c>
      <c r="K25" s="174">
        <f>'Balance Sheet'!N35-'Balance Sheet'!M35</f>
        <v>0</v>
      </c>
      <c r="L25" s="174">
        <f>'Balance Sheet'!O35-'Balance Sheet'!N35</f>
        <v>0</v>
      </c>
      <c r="M25" s="174">
        <f>'Balance Sheet'!P35-'Balance Sheet'!O35</f>
        <v>0</v>
      </c>
      <c r="N25" s="174">
        <f>'Balance Sheet'!Q35-'Balance Sheet'!P35</f>
        <v>0</v>
      </c>
      <c r="O25" s="174">
        <f t="shared" si="0"/>
        <v>0</v>
      </c>
      <c r="P25" s="76"/>
      <c r="Q25" s="74"/>
      <c r="R25" s="73"/>
      <c r="S25" s="74"/>
      <c r="T25" s="74"/>
      <c r="U25" s="73"/>
      <c r="V25" s="74"/>
      <c r="W25" s="74"/>
      <c r="X25" s="73"/>
      <c r="Y25" s="74"/>
      <c r="Z25" s="74"/>
    </row>
    <row r="26" spans="1:26">
      <c r="A26" s="176" t="s">
        <v>136</v>
      </c>
      <c r="B26" s="73"/>
      <c r="C26" s="174">
        <f t="shared" ref="C26:N26" si="1">SUM(C9:C22)</f>
        <v>0</v>
      </c>
      <c r="D26" s="174">
        <f t="shared" si="1"/>
        <v>0</v>
      </c>
      <c r="E26" s="174">
        <f t="shared" si="1"/>
        <v>0</v>
      </c>
      <c r="F26" s="174">
        <f t="shared" si="1"/>
        <v>0</v>
      </c>
      <c r="G26" s="174">
        <f t="shared" si="1"/>
        <v>0</v>
      </c>
      <c r="H26" s="174">
        <f t="shared" si="1"/>
        <v>0</v>
      </c>
      <c r="I26" s="174">
        <f t="shared" si="1"/>
        <v>0</v>
      </c>
      <c r="J26" s="174">
        <f t="shared" si="1"/>
        <v>0</v>
      </c>
      <c r="K26" s="174">
        <f t="shared" si="1"/>
        <v>0</v>
      </c>
      <c r="L26" s="174">
        <f t="shared" si="1"/>
        <v>0</v>
      </c>
      <c r="M26" s="174">
        <f t="shared" si="1"/>
        <v>0</v>
      </c>
      <c r="N26" s="174">
        <f t="shared" si="1"/>
        <v>0</v>
      </c>
      <c r="O26" s="174">
        <f>SUM(C26:N26)</f>
        <v>0</v>
      </c>
      <c r="P26" s="76"/>
      <c r="Q26" s="74"/>
      <c r="R26" s="73"/>
      <c r="S26" s="74"/>
      <c r="T26" s="74"/>
      <c r="U26" s="73"/>
      <c r="V26" s="74"/>
      <c r="W26" s="74"/>
      <c r="X26" s="73"/>
      <c r="Y26" s="74"/>
      <c r="Z26" s="74"/>
    </row>
    <row r="27" spans="1:26">
      <c r="B27" s="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76"/>
      <c r="Q27" s="74"/>
      <c r="R27" s="73"/>
      <c r="S27" s="74"/>
      <c r="T27" s="74"/>
      <c r="U27" s="73"/>
      <c r="V27" s="74"/>
      <c r="W27" s="74"/>
      <c r="X27" s="73"/>
      <c r="Y27" s="74"/>
      <c r="Z27" s="74"/>
    </row>
    <row r="28" spans="1:26">
      <c r="B28" s="73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76"/>
      <c r="Q28" s="74"/>
      <c r="R28" s="73"/>
      <c r="S28" s="74"/>
      <c r="T28" s="74"/>
      <c r="U28" s="73"/>
      <c r="V28" s="74"/>
      <c r="W28" s="74"/>
      <c r="X28" s="73"/>
      <c r="Y28" s="74"/>
      <c r="Z28" s="74"/>
    </row>
    <row r="29" spans="1:26">
      <c r="A29" s="63" t="s">
        <v>137</v>
      </c>
      <c r="B29" s="73"/>
      <c r="C29" s="174">
        <f>Assumptions!E28</f>
        <v>0</v>
      </c>
      <c r="D29" s="174">
        <f>Assumptions!F28</f>
        <v>0</v>
      </c>
      <c r="E29" s="174">
        <f>Assumptions!G28</f>
        <v>0</v>
      </c>
      <c r="F29" s="174">
        <f>Assumptions!H28</f>
        <v>0</v>
      </c>
      <c r="G29" s="174">
        <f>Assumptions!I28</f>
        <v>0</v>
      </c>
      <c r="H29" s="174">
        <f>Assumptions!J28</f>
        <v>0</v>
      </c>
      <c r="I29" s="174">
        <f>Assumptions!K28</f>
        <v>0</v>
      </c>
      <c r="J29" s="174">
        <f>Assumptions!L28</f>
        <v>0</v>
      </c>
      <c r="K29" s="174">
        <f>Assumptions!M28</f>
        <v>0</v>
      </c>
      <c r="L29" s="174">
        <f>Assumptions!N28</f>
        <v>0</v>
      </c>
      <c r="M29" s="174">
        <f>Assumptions!O28</f>
        <v>0</v>
      </c>
      <c r="N29" s="174">
        <f>Assumptions!P28</f>
        <v>0</v>
      </c>
      <c r="O29" s="174">
        <f>SUM(C29:N29)</f>
        <v>0</v>
      </c>
      <c r="P29" s="76"/>
      <c r="Q29" s="74"/>
      <c r="R29" s="73"/>
      <c r="S29" s="74"/>
      <c r="T29" s="74"/>
      <c r="U29" s="73"/>
      <c r="V29" s="74"/>
      <c r="W29" s="74"/>
      <c r="X29" s="73"/>
      <c r="Y29" s="74"/>
      <c r="Z29" s="74"/>
    </row>
    <row r="30" spans="1:26">
      <c r="A30" s="63" t="s">
        <v>138</v>
      </c>
      <c r="B30" s="73"/>
      <c r="C30" s="174">
        <f>-Assumptions!E27</f>
        <v>0</v>
      </c>
      <c r="D30" s="174">
        <f>-Assumptions!F27</f>
        <v>0</v>
      </c>
      <c r="E30" s="174">
        <f>-Assumptions!G27</f>
        <v>0</v>
      </c>
      <c r="F30" s="174">
        <f>-Assumptions!H27</f>
        <v>0</v>
      </c>
      <c r="G30" s="174">
        <f>-Assumptions!I27</f>
        <v>0</v>
      </c>
      <c r="H30" s="174">
        <f>-Assumptions!J27</f>
        <v>0</v>
      </c>
      <c r="I30" s="174">
        <f>-Assumptions!K27</f>
        <v>0</v>
      </c>
      <c r="J30" s="174">
        <f>-Assumptions!L27</f>
        <v>0</v>
      </c>
      <c r="K30" s="174">
        <f>-Assumptions!M27</f>
        <v>0</v>
      </c>
      <c r="L30" s="174">
        <f>-Assumptions!N27</f>
        <v>0</v>
      </c>
      <c r="M30" s="174">
        <f>-Assumptions!O27</f>
        <v>0</v>
      </c>
      <c r="N30" s="174">
        <f>-Assumptions!P27</f>
        <v>0</v>
      </c>
      <c r="O30" s="174">
        <f>SUM(C30:N30)</f>
        <v>0</v>
      </c>
      <c r="P30" s="76"/>
      <c r="Q30" s="74"/>
      <c r="R30" s="73"/>
      <c r="S30" s="74"/>
      <c r="T30" s="74"/>
      <c r="U30" s="73"/>
      <c r="V30" s="74"/>
      <c r="W30" s="74"/>
      <c r="X30" s="73"/>
      <c r="Y30" s="74"/>
      <c r="Z30" s="74"/>
    </row>
    <row r="31" spans="1:26">
      <c r="A31" s="63" t="s">
        <v>139</v>
      </c>
      <c r="B31" s="73"/>
      <c r="C31" s="174">
        <f>Assumptions!E32</f>
        <v>0</v>
      </c>
      <c r="D31" s="174">
        <f>Assumptions!F32</f>
        <v>0</v>
      </c>
      <c r="E31" s="174">
        <f>Assumptions!G32</f>
        <v>0</v>
      </c>
      <c r="F31" s="174">
        <f>Assumptions!H32</f>
        <v>0</v>
      </c>
      <c r="G31" s="174">
        <f>Assumptions!I32</f>
        <v>0</v>
      </c>
      <c r="H31" s="174">
        <f>Assumptions!J32</f>
        <v>0</v>
      </c>
      <c r="I31" s="174">
        <f>Assumptions!K32</f>
        <v>0</v>
      </c>
      <c r="J31" s="174">
        <f>Assumptions!L32</f>
        <v>0</v>
      </c>
      <c r="K31" s="174">
        <f>Assumptions!M32</f>
        <v>0</v>
      </c>
      <c r="L31" s="174">
        <f>Assumptions!N32</f>
        <v>0</v>
      </c>
      <c r="M31" s="174">
        <f>Assumptions!O32</f>
        <v>0</v>
      </c>
      <c r="N31" s="174">
        <f>Assumptions!P32</f>
        <v>0</v>
      </c>
      <c r="O31" s="174">
        <f>SUM(C31:N31)</f>
        <v>0</v>
      </c>
      <c r="P31" s="76"/>
      <c r="Q31" s="74"/>
      <c r="R31" s="73"/>
      <c r="S31" s="74"/>
      <c r="T31" s="74"/>
      <c r="U31" s="73"/>
      <c r="V31" s="74"/>
      <c r="W31" s="74"/>
      <c r="X31" s="73"/>
      <c r="Y31" s="74"/>
      <c r="Z31" s="74"/>
    </row>
    <row r="32" spans="1:26">
      <c r="A32" s="63" t="s">
        <v>140</v>
      </c>
      <c r="B32" s="73"/>
      <c r="C32" s="174">
        <f>-Assumptions!E31</f>
        <v>0</v>
      </c>
      <c r="D32" s="174">
        <f>-Assumptions!F31</f>
        <v>0</v>
      </c>
      <c r="E32" s="174">
        <f>-Assumptions!G31</f>
        <v>0</v>
      </c>
      <c r="F32" s="174">
        <f>-Assumptions!H31</f>
        <v>0</v>
      </c>
      <c r="G32" s="174">
        <f>-Assumptions!I31</f>
        <v>0</v>
      </c>
      <c r="H32" s="174">
        <f>-Assumptions!J31</f>
        <v>0</v>
      </c>
      <c r="I32" s="174">
        <f>-Assumptions!K31</f>
        <v>0</v>
      </c>
      <c r="J32" s="174">
        <f>-Assumptions!L31</f>
        <v>0</v>
      </c>
      <c r="K32" s="174">
        <f>-Assumptions!M31</f>
        <v>0</v>
      </c>
      <c r="L32" s="174">
        <f>-Assumptions!N31</f>
        <v>0</v>
      </c>
      <c r="M32" s="174">
        <f>-Assumptions!O31</f>
        <v>0</v>
      </c>
      <c r="N32" s="174">
        <f>-Assumptions!P31</f>
        <v>0</v>
      </c>
      <c r="O32" s="174">
        <f>SUM(C32:N32)</f>
        <v>0</v>
      </c>
      <c r="P32" s="76"/>
      <c r="Q32" s="74"/>
      <c r="R32" s="73"/>
      <c r="S32" s="74"/>
      <c r="T32" s="74"/>
      <c r="U32" s="73"/>
      <c r="V32" s="74"/>
      <c r="W32" s="74"/>
      <c r="X32" s="73"/>
      <c r="Y32" s="74"/>
      <c r="Z32" s="74"/>
    </row>
    <row r="33" spans="1:26">
      <c r="A33" s="176" t="s">
        <v>141</v>
      </c>
      <c r="B33" s="73"/>
      <c r="C33" s="174">
        <f>SUM(C29:C32)</f>
        <v>0</v>
      </c>
      <c r="D33" s="174">
        <f t="shared" ref="D33:N33" si="2">SUM(D29:D32)</f>
        <v>0</v>
      </c>
      <c r="E33" s="174">
        <f t="shared" si="2"/>
        <v>0</v>
      </c>
      <c r="F33" s="174">
        <f t="shared" si="2"/>
        <v>0</v>
      </c>
      <c r="G33" s="174">
        <f t="shared" si="2"/>
        <v>0</v>
      </c>
      <c r="H33" s="174">
        <f t="shared" si="2"/>
        <v>0</v>
      </c>
      <c r="I33" s="174">
        <f t="shared" si="2"/>
        <v>0</v>
      </c>
      <c r="J33" s="174">
        <f t="shared" si="2"/>
        <v>0</v>
      </c>
      <c r="K33" s="174">
        <f t="shared" si="2"/>
        <v>0</v>
      </c>
      <c r="L33" s="174">
        <f t="shared" si="2"/>
        <v>0</v>
      </c>
      <c r="M33" s="174">
        <f t="shared" si="2"/>
        <v>0</v>
      </c>
      <c r="N33" s="174">
        <f t="shared" si="2"/>
        <v>0</v>
      </c>
      <c r="O33" s="174">
        <f>SUM(C33:N33)</f>
        <v>0</v>
      </c>
      <c r="P33" s="76"/>
      <c r="Q33" s="74"/>
      <c r="R33" s="73"/>
      <c r="S33" s="74"/>
      <c r="T33" s="74"/>
      <c r="U33" s="73"/>
      <c r="V33" s="74"/>
      <c r="W33" s="74"/>
      <c r="X33" s="73"/>
      <c r="Y33" s="74"/>
      <c r="Z33" s="74"/>
    </row>
    <row r="34" spans="1:26">
      <c r="B34" s="73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76"/>
      <c r="Q34" s="74"/>
      <c r="R34" s="73"/>
      <c r="S34" s="74"/>
      <c r="T34" s="74"/>
      <c r="U34" s="73"/>
      <c r="V34" s="74"/>
      <c r="W34" s="74"/>
      <c r="X34" s="73"/>
      <c r="Y34" s="74"/>
      <c r="Z34" s="74"/>
    </row>
    <row r="35" spans="1:26">
      <c r="A35" s="63" t="s">
        <v>142</v>
      </c>
      <c r="B35" s="73"/>
      <c r="C35" s="174">
        <f>-Assumptions!E38</f>
        <v>0</v>
      </c>
      <c r="D35" s="174">
        <f>-Assumptions!F38</f>
        <v>0</v>
      </c>
      <c r="E35" s="174">
        <f>-Assumptions!G38</f>
        <v>0</v>
      </c>
      <c r="F35" s="174">
        <f>-Assumptions!H38</f>
        <v>0</v>
      </c>
      <c r="G35" s="174">
        <f>-Assumptions!I38</f>
        <v>0</v>
      </c>
      <c r="H35" s="174">
        <f>-Assumptions!J38</f>
        <v>0</v>
      </c>
      <c r="I35" s="174">
        <f>-Assumptions!K38</f>
        <v>0</v>
      </c>
      <c r="J35" s="174">
        <f>-Assumptions!L38</f>
        <v>0</v>
      </c>
      <c r="K35" s="174">
        <f>-Assumptions!M38</f>
        <v>0</v>
      </c>
      <c r="L35" s="174">
        <f>-Assumptions!N38</f>
        <v>0</v>
      </c>
      <c r="M35" s="174">
        <f>-Assumptions!O38</f>
        <v>0</v>
      </c>
      <c r="N35" s="174">
        <f>-Assumptions!P38</f>
        <v>0</v>
      </c>
      <c r="O35" s="174">
        <f>-Assumptions!Q38</f>
        <v>0</v>
      </c>
      <c r="P35" s="76"/>
      <c r="Q35" s="74"/>
      <c r="R35" s="73"/>
      <c r="S35" s="74"/>
      <c r="T35" s="74"/>
      <c r="U35" s="73"/>
      <c r="V35" s="74"/>
      <c r="W35" s="74"/>
      <c r="X35" s="73"/>
      <c r="Y35" s="74"/>
      <c r="Z35" s="74"/>
    </row>
    <row r="36" spans="1:26">
      <c r="A36" s="63" t="s">
        <v>143</v>
      </c>
      <c r="B36" s="73"/>
      <c r="C36" s="174">
        <f>Assumptions!E39</f>
        <v>0</v>
      </c>
      <c r="D36" s="174">
        <f>Assumptions!F39</f>
        <v>0</v>
      </c>
      <c r="E36" s="174">
        <f>Assumptions!G39</f>
        <v>0</v>
      </c>
      <c r="F36" s="174">
        <f>Assumptions!H39</f>
        <v>0</v>
      </c>
      <c r="G36" s="174">
        <f>Assumptions!I39</f>
        <v>0</v>
      </c>
      <c r="H36" s="174">
        <f>Assumptions!J39</f>
        <v>0</v>
      </c>
      <c r="I36" s="174">
        <f>Assumptions!K39</f>
        <v>0</v>
      </c>
      <c r="J36" s="174">
        <f>Assumptions!L39</f>
        <v>0</v>
      </c>
      <c r="K36" s="174">
        <f>Assumptions!M39</f>
        <v>0</v>
      </c>
      <c r="L36" s="174">
        <f>Assumptions!N39</f>
        <v>0</v>
      </c>
      <c r="M36" s="174">
        <f>Assumptions!O39</f>
        <v>0</v>
      </c>
      <c r="N36" s="174">
        <f>Assumptions!P39</f>
        <v>0</v>
      </c>
      <c r="O36" s="174">
        <f>Assumptions!Q39</f>
        <v>0</v>
      </c>
      <c r="P36" s="78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>
      <c r="A37" s="63" t="s">
        <v>144</v>
      </c>
      <c r="B37" s="73"/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4">
        <f>SUM(C37:N37)</f>
        <v>0</v>
      </c>
      <c r="P37" s="78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s="97" customFormat="1">
      <c r="A38" s="177" t="s">
        <v>145</v>
      </c>
      <c r="C38" s="178">
        <f t="shared" ref="C38:N38" si="3">C36+C37</f>
        <v>0</v>
      </c>
      <c r="D38" s="178">
        <f t="shared" si="3"/>
        <v>0</v>
      </c>
      <c r="E38" s="178">
        <f t="shared" si="3"/>
        <v>0</v>
      </c>
      <c r="F38" s="178">
        <f t="shared" si="3"/>
        <v>0</v>
      </c>
      <c r="G38" s="178">
        <f t="shared" si="3"/>
        <v>0</v>
      </c>
      <c r="H38" s="178">
        <f t="shared" si="3"/>
        <v>0</v>
      </c>
      <c r="I38" s="178">
        <f t="shared" si="3"/>
        <v>0</v>
      </c>
      <c r="J38" s="178">
        <f t="shared" si="3"/>
        <v>0</v>
      </c>
      <c r="K38" s="178">
        <f t="shared" si="3"/>
        <v>0</v>
      </c>
      <c r="L38" s="178">
        <f t="shared" si="3"/>
        <v>0</v>
      </c>
      <c r="M38" s="178">
        <f t="shared" si="3"/>
        <v>0</v>
      </c>
      <c r="N38" s="178">
        <f t="shared" si="3"/>
        <v>0</v>
      </c>
      <c r="O38" s="174">
        <f>SUM(C38:N38)</f>
        <v>0</v>
      </c>
    </row>
    <row r="39" spans="1:26" s="97" customFormat="1"/>
    <row r="40" spans="1:26" s="79" customFormat="1">
      <c r="A40" s="179" t="s">
        <v>146</v>
      </c>
      <c r="B40" s="180"/>
      <c r="C40" s="181">
        <f t="shared" ref="C40:N40" si="4">C26+C33+C38</f>
        <v>0</v>
      </c>
      <c r="D40" s="181">
        <f t="shared" si="4"/>
        <v>0</v>
      </c>
      <c r="E40" s="181">
        <f t="shared" si="4"/>
        <v>0</v>
      </c>
      <c r="F40" s="181">
        <f t="shared" si="4"/>
        <v>0</v>
      </c>
      <c r="G40" s="181">
        <f t="shared" si="4"/>
        <v>0</v>
      </c>
      <c r="H40" s="181">
        <f t="shared" si="4"/>
        <v>0</v>
      </c>
      <c r="I40" s="181">
        <f t="shared" si="4"/>
        <v>0</v>
      </c>
      <c r="J40" s="181">
        <f t="shared" si="4"/>
        <v>0</v>
      </c>
      <c r="K40" s="181">
        <f t="shared" si="4"/>
        <v>0</v>
      </c>
      <c r="L40" s="181">
        <f t="shared" si="4"/>
        <v>0</v>
      </c>
      <c r="M40" s="181">
        <f t="shared" si="4"/>
        <v>0</v>
      </c>
      <c r="N40" s="181">
        <f t="shared" si="4"/>
        <v>0</v>
      </c>
      <c r="O40" s="174">
        <f>SUM(C40:N40)</f>
        <v>0</v>
      </c>
      <c r="P40" s="182"/>
      <c r="R40" s="180"/>
      <c r="U40" s="180"/>
      <c r="X40" s="180"/>
    </row>
    <row r="41" spans="1:26" s="79" customFormat="1">
      <c r="B41" s="180"/>
      <c r="C41" s="180"/>
      <c r="D41" s="180"/>
      <c r="E41" s="180"/>
      <c r="G41" s="180"/>
      <c r="J41" s="180"/>
      <c r="M41" s="180"/>
      <c r="O41" s="180"/>
      <c r="P41" s="182"/>
      <c r="R41" s="180"/>
      <c r="U41" s="180"/>
      <c r="X41" s="180"/>
    </row>
    <row r="42" spans="1:26" s="79" customFormat="1">
      <c r="B42" s="180"/>
      <c r="C42" s="180"/>
      <c r="D42" s="180"/>
      <c r="E42" s="180"/>
      <c r="G42" s="180"/>
      <c r="J42" s="180"/>
      <c r="M42" s="180"/>
      <c r="O42" s="180"/>
      <c r="P42" s="182"/>
      <c r="R42" s="180"/>
      <c r="U42" s="180"/>
      <c r="X42" s="180"/>
    </row>
    <row r="43" spans="1:26" s="79" customFormat="1">
      <c r="B43" s="180"/>
      <c r="C43" s="180"/>
      <c r="D43" s="180"/>
      <c r="E43" s="180"/>
      <c r="G43" s="180"/>
      <c r="J43" s="180"/>
      <c r="M43" s="180"/>
      <c r="O43" s="180"/>
      <c r="P43" s="182"/>
      <c r="R43" s="180"/>
      <c r="U43" s="180"/>
      <c r="X43" s="180"/>
    </row>
    <row r="44" spans="1:26" s="79" customFormat="1">
      <c r="B44" s="180"/>
      <c r="C44" s="180"/>
      <c r="D44" s="180"/>
      <c r="E44" s="180"/>
      <c r="G44" s="180"/>
      <c r="J44" s="180"/>
      <c r="M44" s="180"/>
      <c r="O44" s="180"/>
      <c r="P44" s="182"/>
      <c r="R44" s="180"/>
      <c r="U44" s="180"/>
      <c r="X44" s="180"/>
    </row>
    <row r="45" spans="1:26" s="79" customFormat="1">
      <c r="B45" s="180"/>
      <c r="C45" s="180"/>
      <c r="D45" s="180"/>
      <c r="E45" s="180"/>
      <c r="G45" s="180"/>
      <c r="J45" s="180"/>
      <c r="M45" s="180"/>
      <c r="O45" s="180"/>
      <c r="P45" s="182"/>
      <c r="R45" s="180"/>
      <c r="U45" s="180"/>
      <c r="X45" s="180"/>
    </row>
    <row r="46" spans="1:26" s="79" customFormat="1">
      <c r="B46" s="180"/>
      <c r="C46" s="180"/>
      <c r="D46" s="180"/>
      <c r="E46" s="180"/>
      <c r="G46" s="180"/>
      <c r="J46" s="180"/>
      <c r="M46" s="180"/>
      <c r="O46" s="180"/>
      <c r="P46" s="182"/>
      <c r="R46" s="180"/>
      <c r="U46" s="180"/>
      <c r="X46" s="180"/>
    </row>
    <row r="47" spans="1:26" s="79" customFormat="1">
      <c r="B47" s="180"/>
      <c r="C47" s="180"/>
      <c r="D47" s="180"/>
      <c r="E47" s="180"/>
      <c r="G47" s="180"/>
      <c r="J47" s="180"/>
      <c r="M47" s="180"/>
      <c r="O47" s="180"/>
      <c r="P47" s="182"/>
      <c r="R47" s="180"/>
      <c r="U47" s="180"/>
      <c r="X47" s="180"/>
    </row>
    <row r="48" spans="1:26" s="79" customFormat="1">
      <c r="B48" s="180"/>
      <c r="C48" s="180"/>
      <c r="D48" s="180"/>
      <c r="E48" s="180"/>
      <c r="G48" s="180"/>
      <c r="J48" s="180"/>
      <c r="M48" s="180"/>
      <c r="O48" s="180"/>
      <c r="P48" s="182"/>
      <c r="R48" s="180"/>
      <c r="U48" s="180"/>
      <c r="X48" s="180"/>
    </row>
    <row r="49" spans="2:24" s="79" customFormat="1">
      <c r="B49" s="180"/>
      <c r="C49" s="180"/>
      <c r="D49" s="180"/>
      <c r="E49" s="180"/>
      <c r="G49" s="180"/>
      <c r="J49" s="180"/>
      <c r="M49" s="180"/>
      <c r="O49" s="180"/>
      <c r="P49" s="182"/>
      <c r="R49" s="180"/>
      <c r="U49" s="180"/>
      <c r="X49" s="180"/>
    </row>
    <row r="50" spans="2:24" s="79" customFormat="1">
      <c r="B50" s="180"/>
      <c r="C50" s="180"/>
      <c r="D50" s="180"/>
      <c r="E50" s="180"/>
      <c r="G50" s="180"/>
      <c r="J50" s="180"/>
      <c r="M50" s="180"/>
      <c r="O50" s="180"/>
      <c r="P50" s="182"/>
      <c r="R50" s="180"/>
      <c r="U50" s="180"/>
      <c r="X50" s="180"/>
    </row>
    <row r="51" spans="2:24" s="79" customFormat="1">
      <c r="B51" s="180"/>
      <c r="C51" s="180"/>
      <c r="D51" s="180"/>
      <c r="E51" s="180"/>
      <c r="G51" s="180"/>
      <c r="J51" s="180"/>
      <c r="M51" s="180"/>
      <c r="O51" s="180"/>
      <c r="P51" s="182"/>
      <c r="R51" s="180"/>
      <c r="U51" s="180"/>
      <c r="X51" s="180"/>
    </row>
    <row r="52" spans="2:24" s="79" customFormat="1">
      <c r="B52" s="180"/>
      <c r="C52" s="180"/>
      <c r="D52" s="180"/>
      <c r="E52" s="180"/>
      <c r="G52" s="180"/>
      <c r="J52" s="180"/>
      <c r="M52" s="180"/>
      <c r="O52" s="180"/>
      <c r="P52" s="182"/>
      <c r="R52" s="180"/>
      <c r="U52" s="180"/>
      <c r="X52" s="180"/>
    </row>
    <row r="53" spans="2:24" s="79" customFormat="1">
      <c r="B53" s="180"/>
      <c r="C53" s="180"/>
      <c r="D53" s="180"/>
      <c r="E53" s="180"/>
      <c r="G53" s="180"/>
      <c r="J53" s="180"/>
      <c r="M53" s="180"/>
      <c r="O53" s="180"/>
      <c r="P53" s="182"/>
      <c r="R53" s="180"/>
      <c r="U53" s="180"/>
      <c r="X53" s="180"/>
    </row>
    <row r="54" spans="2:24" s="79" customFormat="1">
      <c r="B54" s="180"/>
      <c r="C54" s="180"/>
      <c r="D54" s="180"/>
      <c r="E54" s="180"/>
      <c r="G54" s="180"/>
      <c r="J54" s="180"/>
      <c r="M54" s="180"/>
      <c r="O54" s="180"/>
      <c r="P54" s="182"/>
      <c r="R54" s="180"/>
      <c r="U54" s="180"/>
      <c r="X54" s="180"/>
    </row>
    <row r="55" spans="2:24" s="79" customFormat="1">
      <c r="B55" s="180"/>
      <c r="C55" s="180"/>
      <c r="D55" s="180"/>
      <c r="E55" s="180"/>
      <c r="G55" s="180"/>
      <c r="J55" s="180"/>
      <c r="M55" s="180"/>
      <c r="O55" s="180"/>
      <c r="P55" s="182"/>
      <c r="R55" s="180"/>
      <c r="U55" s="180"/>
      <c r="X55" s="180"/>
    </row>
    <row r="56" spans="2:24" s="79" customFormat="1">
      <c r="B56" s="180"/>
      <c r="C56" s="180"/>
      <c r="D56" s="180"/>
      <c r="E56" s="180"/>
      <c r="G56" s="180"/>
      <c r="J56" s="180"/>
      <c r="M56" s="180"/>
      <c r="O56" s="180"/>
      <c r="P56" s="182"/>
      <c r="R56" s="180"/>
      <c r="U56" s="180"/>
      <c r="X56" s="180"/>
    </row>
    <row r="57" spans="2:24" s="79" customFormat="1">
      <c r="B57" s="180"/>
      <c r="C57" s="180"/>
      <c r="D57" s="180"/>
      <c r="E57" s="180"/>
      <c r="G57" s="180"/>
      <c r="J57" s="180"/>
      <c r="M57" s="180"/>
      <c r="O57" s="180"/>
      <c r="P57" s="182"/>
      <c r="R57" s="180"/>
      <c r="U57" s="180"/>
      <c r="X57" s="180"/>
    </row>
    <row r="58" spans="2:24" s="79" customFormat="1">
      <c r="B58" s="180"/>
      <c r="C58" s="180"/>
      <c r="D58" s="180"/>
      <c r="E58" s="180"/>
      <c r="G58" s="180"/>
      <c r="J58" s="180"/>
      <c r="M58" s="180"/>
      <c r="O58" s="180"/>
      <c r="P58" s="182"/>
      <c r="R58" s="180"/>
      <c r="U58" s="180"/>
      <c r="X58" s="180"/>
    </row>
    <row r="59" spans="2:24" s="79" customFormat="1">
      <c r="B59" s="180"/>
      <c r="C59" s="180"/>
      <c r="D59" s="180"/>
      <c r="E59" s="180"/>
      <c r="G59" s="180"/>
      <c r="J59" s="180"/>
      <c r="M59" s="180"/>
      <c r="O59" s="180"/>
      <c r="P59" s="182"/>
      <c r="R59" s="180"/>
      <c r="U59" s="180"/>
      <c r="X59" s="180"/>
    </row>
    <row r="60" spans="2:24" s="79" customFormat="1">
      <c r="B60" s="180"/>
      <c r="C60" s="180"/>
      <c r="D60" s="180"/>
      <c r="E60" s="180"/>
      <c r="G60" s="180"/>
      <c r="J60" s="180"/>
      <c r="M60" s="180"/>
      <c r="O60" s="180"/>
      <c r="P60" s="182"/>
      <c r="R60" s="180"/>
      <c r="U60" s="180"/>
      <c r="X60" s="180"/>
    </row>
    <row r="61" spans="2:24" s="79" customFormat="1">
      <c r="B61" s="180"/>
      <c r="C61" s="180"/>
      <c r="D61" s="180"/>
      <c r="E61" s="180"/>
      <c r="G61" s="180"/>
      <c r="J61" s="180"/>
      <c r="M61" s="180"/>
      <c r="O61" s="180"/>
      <c r="P61" s="182"/>
      <c r="R61" s="180"/>
      <c r="U61" s="180"/>
      <c r="X61" s="180"/>
    </row>
    <row r="62" spans="2:24" s="79" customFormat="1">
      <c r="B62" s="180"/>
      <c r="C62" s="180"/>
      <c r="D62" s="180"/>
      <c r="E62" s="180"/>
      <c r="G62" s="180"/>
      <c r="J62" s="180"/>
      <c r="M62" s="180"/>
      <c r="O62" s="180"/>
      <c r="P62" s="182"/>
      <c r="R62" s="180"/>
      <c r="U62" s="180"/>
      <c r="X62" s="180"/>
    </row>
    <row r="63" spans="2:24" s="79" customFormat="1">
      <c r="B63" s="180"/>
      <c r="C63" s="180"/>
      <c r="D63" s="180"/>
      <c r="E63" s="180"/>
      <c r="G63" s="180"/>
      <c r="J63" s="180"/>
      <c r="M63" s="180"/>
      <c r="O63" s="180"/>
      <c r="P63" s="182"/>
      <c r="R63" s="180"/>
      <c r="U63" s="180"/>
      <c r="X63" s="180"/>
    </row>
    <row r="64" spans="2:24" s="79" customFormat="1">
      <c r="B64" s="180"/>
      <c r="C64" s="180"/>
      <c r="D64" s="180"/>
      <c r="E64" s="180"/>
      <c r="G64" s="180"/>
      <c r="J64" s="180"/>
      <c r="M64" s="180"/>
      <c r="O64" s="180"/>
      <c r="P64" s="182"/>
      <c r="R64" s="180"/>
      <c r="U64" s="180"/>
      <c r="X64" s="180"/>
    </row>
    <row r="65" spans="2:24" s="79" customFormat="1">
      <c r="B65" s="180"/>
      <c r="C65" s="180"/>
      <c r="D65" s="180"/>
      <c r="E65" s="180"/>
      <c r="G65" s="180"/>
      <c r="J65" s="180"/>
      <c r="M65" s="180"/>
      <c r="O65" s="180"/>
      <c r="P65" s="182"/>
      <c r="R65" s="180"/>
      <c r="U65" s="180"/>
      <c r="X65" s="180"/>
    </row>
    <row r="66" spans="2:24" s="79" customFormat="1">
      <c r="B66" s="180"/>
      <c r="C66" s="180"/>
      <c r="D66" s="180"/>
      <c r="E66" s="180"/>
      <c r="G66" s="180"/>
      <c r="J66" s="180"/>
      <c r="M66" s="180"/>
      <c r="O66" s="180"/>
      <c r="P66" s="182"/>
      <c r="R66" s="180"/>
      <c r="U66" s="180"/>
      <c r="X66" s="180"/>
    </row>
    <row r="67" spans="2:24" s="79" customFormat="1">
      <c r="B67" s="180"/>
      <c r="C67" s="180"/>
      <c r="D67" s="180"/>
      <c r="E67" s="180"/>
      <c r="G67" s="180"/>
      <c r="J67" s="180"/>
      <c r="M67" s="180"/>
      <c r="O67" s="180"/>
      <c r="P67" s="182"/>
      <c r="R67" s="180"/>
      <c r="U67" s="180"/>
      <c r="X67" s="180"/>
    </row>
    <row r="68" spans="2:24" s="79" customFormat="1">
      <c r="B68" s="180"/>
      <c r="C68" s="180"/>
      <c r="D68" s="180"/>
      <c r="E68" s="180"/>
      <c r="G68" s="180"/>
      <c r="J68" s="180"/>
      <c r="M68" s="180"/>
      <c r="O68" s="180"/>
      <c r="P68" s="182"/>
      <c r="R68" s="180"/>
      <c r="U68" s="180"/>
      <c r="X68" s="180"/>
    </row>
    <row r="69" spans="2:24" s="79" customFormat="1">
      <c r="B69" s="180"/>
      <c r="C69" s="180"/>
      <c r="D69" s="180"/>
      <c r="E69" s="180"/>
      <c r="G69" s="180"/>
      <c r="J69" s="180"/>
      <c r="M69" s="180"/>
      <c r="O69" s="180"/>
      <c r="P69" s="182"/>
      <c r="R69" s="180"/>
      <c r="U69" s="180"/>
      <c r="X69" s="180"/>
    </row>
    <row r="70" spans="2:24" s="79" customFormat="1">
      <c r="B70" s="180"/>
      <c r="C70" s="180"/>
      <c r="D70" s="180"/>
      <c r="E70" s="180"/>
      <c r="G70" s="180"/>
      <c r="J70" s="180"/>
      <c r="M70" s="180"/>
      <c r="O70" s="180"/>
      <c r="P70" s="182"/>
      <c r="R70" s="180"/>
      <c r="U70" s="180"/>
      <c r="X70" s="180"/>
    </row>
    <row r="71" spans="2:24" s="79" customFormat="1">
      <c r="B71" s="180"/>
      <c r="C71" s="180"/>
      <c r="D71" s="180"/>
      <c r="E71" s="180"/>
      <c r="G71" s="180"/>
      <c r="J71" s="180"/>
      <c r="M71" s="180"/>
      <c r="O71" s="180"/>
      <c r="P71" s="182"/>
      <c r="R71" s="180"/>
      <c r="U71" s="180"/>
      <c r="X71" s="180"/>
    </row>
    <row r="72" spans="2:24" s="79" customFormat="1">
      <c r="B72" s="180"/>
      <c r="C72" s="180"/>
      <c r="D72" s="180"/>
      <c r="E72" s="180"/>
      <c r="G72" s="180"/>
      <c r="J72" s="180"/>
      <c r="M72" s="180"/>
      <c r="O72" s="180"/>
      <c r="P72" s="182"/>
      <c r="R72" s="180"/>
      <c r="U72" s="180"/>
      <c r="X72" s="180"/>
    </row>
    <row r="73" spans="2:24" s="79" customFormat="1">
      <c r="B73" s="180"/>
      <c r="C73" s="180"/>
      <c r="D73" s="180"/>
      <c r="E73" s="180"/>
      <c r="G73" s="180"/>
      <c r="J73" s="180"/>
      <c r="M73" s="180"/>
      <c r="O73" s="180"/>
      <c r="P73" s="182"/>
      <c r="R73" s="180"/>
      <c r="U73" s="180"/>
      <c r="X73" s="180"/>
    </row>
    <row r="74" spans="2:24" s="79" customFormat="1">
      <c r="B74" s="180"/>
      <c r="C74" s="180"/>
      <c r="D74" s="180"/>
      <c r="E74" s="180"/>
      <c r="G74" s="180"/>
      <c r="J74" s="180"/>
      <c r="M74" s="180"/>
      <c r="O74" s="180"/>
      <c r="P74" s="182"/>
      <c r="R74" s="180"/>
      <c r="U74" s="180"/>
      <c r="X74" s="180"/>
    </row>
    <row r="75" spans="2:24" s="79" customFormat="1">
      <c r="B75" s="180"/>
      <c r="C75" s="180"/>
      <c r="D75" s="180"/>
      <c r="E75" s="180"/>
      <c r="G75" s="180"/>
      <c r="J75" s="180"/>
      <c r="M75" s="180"/>
      <c r="O75" s="180"/>
      <c r="P75" s="182"/>
      <c r="R75" s="180"/>
      <c r="U75" s="180"/>
      <c r="X75" s="180"/>
    </row>
    <row r="76" spans="2:24" s="79" customFormat="1">
      <c r="B76" s="180"/>
      <c r="C76" s="180"/>
      <c r="D76" s="180"/>
      <c r="E76" s="180"/>
      <c r="G76" s="180"/>
      <c r="J76" s="180"/>
      <c r="M76" s="180"/>
      <c r="O76" s="180"/>
      <c r="P76" s="182"/>
      <c r="R76" s="180"/>
      <c r="U76" s="180"/>
      <c r="X76" s="180"/>
    </row>
    <row r="77" spans="2:24" s="79" customFormat="1">
      <c r="B77" s="180"/>
      <c r="C77" s="180"/>
      <c r="D77" s="180"/>
      <c r="E77" s="180"/>
      <c r="G77" s="180"/>
      <c r="J77" s="180"/>
      <c r="M77" s="180"/>
      <c r="O77" s="180"/>
      <c r="P77" s="182"/>
      <c r="R77" s="180"/>
      <c r="U77" s="180"/>
      <c r="X77" s="180"/>
    </row>
    <row r="78" spans="2:24" s="79" customFormat="1">
      <c r="B78" s="180"/>
      <c r="C78" s="180"/>
      <c r="D78" s="180"/>
      <c r="E78" s="180"/>
      <c r="G78" s="180"/>
      <c r="J78" s="180"/>
      <c r="M78" s="180"/>
      <c r="O78" s="180"/>
      <c r="P78" s="182"/>
      <c r="R78" s="180"/>
      <c r="U78" s="180"/>
      <c r="X78" s="180"/>
    </row>
    <row r="79" spans="2:24" s="79" customFormat="1">
      <c r="B79" s="180"/>
      <c r="C79" s="180"/>
      <c r="D79" s="180"/>
      <c r="E79" s="180"/>
      <c r="G79" s="180"/>
      <c r="J79" s="180"/>
      <c r="M79" s="180"/>
      <c r="O79" s="180"/>
      <c r="P79" s="182"/>
      <c r="R79" s="180"/>
      <c r="U79" s="180"/>
      <c r="X79" s="180"/>
    </row>
    <row r="80" spans="2:24" s="79" customFormat="1">
      <c r="B80" s="180"/>
      <c r="C80" s="180"/>
      <c r="D80" s="180"/>
      <c r="E80" s="180"/>
      <c r="G80" s="180"/>
      <c r="J80" s="180"/>
      <c r="M80" s="180"/>
      <c r="O80" s="180"/>
      <c r="P80" s="182"/>
      <c r="R80" s="180"/>
      <c r="U80" s="180"/>
      <c r="X80" s="180"/>
    </row>
    <row r="81" spans="2:24" s="79" customFormat="1">
      <c r="B81" s="180"/>
      <c r="C81" s="180"/>
      <c r="D81" s="180"/>
      <c r="E81" s="180"/>
      <c r="G81" s="180"/>
      <c r="J81" s="180"/>
      <c r="M81" s="180"/>
      <c r="O81" s="180"/>
      <c r="P81" s="182"/>
      <c r="R81" s="180"/>
      <c r="U81" s="180"/>
      <c r="X81" s="180"/>
    </row>
    <row r="82" spans="2:24" s="79" customFormat="1">
      <c r="B82" s="180"/>
      <c r="C82" s="180"/>
      <c r="D82" s="180"/>
      <c r="E82" s="180"/>
      <c r="G82" s="180"/>
      <c r="J82" s="180"/>
      <c r="M82" s="180"/>
      <c r="O82" s="180"/>
      <c r="P82" s="182"/>
      <c r="R82" s="180"/>
      <c r="U82" s="180"/>
      <c r="X82" s="180"/>
    </row>
    <row r="83" spans="2:24" s="79" customFormat="1">
      <c r="B83" s="180"/>
      <c r="C83" s="180"/>
      <c r="D83" s="180"/>
      <c r="E83" s="180"/>
      <c r="G83" s="180"/>
      <c r="J83" s="180"/>
      <c r="M83" s="180"/>
      <c r="O83" s="180"/>
      <c r="P83" s="182"/>
      <c r="R83" s="180"/>
      <c r="U83" s="180"/>
      <c r="X83" s="180"/>
    </row>
    <row r="84" spans="2:24" s="79" customFormat="1">
      <c r="B84" s="180"/>
      <c r="C84" s="180"/>
      <c r="D84" s="180"/>
      <c r="E84" s="180"/>
      <c r="G84" s="180"/>
      <c r="J84" s="180"/>
      <c r="M84" s="180"/>
      <c r="O84" s="180"/>
      <c r="P84" s="182"/>
      <c r="R84" s="180"/>
      <c r="U84" s="180"/>
      <c r="X84" s="180"/>
    </row>
    <row r="85" spans="2:24" s="79" customFormat="1">
      <c r="B85" s="180"/>
      <c r="C85" s="180"/>
      <c r="D85" s="180"/>
      <c r="E85" s="180"/>
      <c r="G85" s="180"/>
      <c r="J85" s="180"/>
      <c r="M85" s="180"/>
      <c r="O85" s="180"/>
      <c r="P85" s="182"/>
      <c r="R85" s="180"/>
      <c r="U85" s="180"/>
      <c r="X85" s="180"/>
    </row>
    <row r="86" spans="2:24" s="79" customFormat="1">
      <c r="B86" s="180"/>
      <c r="C86" s="180"/>
      <c r="D86" s="180"/>
      <c r="E86" s="180"/>
      <c r="G86" s="180"/>
      <c r="J86" s="180"/>
      <c r="M86" s="180"/>
      <c r="O86" s="180"/>
      <c r="P86" s="182"/>
      <c r="R86" s="180"/>
      <c r="U86" s="180"/>
      <c r="X86" s="180"/>
    </row>
    <row r="87" spans="2:24" s="79" customFormat="1">
      <c r="B87" s="180"/>
      <c r="C87" s="180"/>
      <c r="D87" s="180"/>
      <c r="E87" s="180"/>
      <c r="G87" s="180"/>
      <c r="J87" s="180"/>
      <c r="M87" s="180"/>
      <c r="O87" s="180"/>
      <c r="P87" s="182"/>
      <c r="R87" s="180"/>
      <c r="U87" s="180"/>
      <c r="X87" s="180"/>
    </row>
    <row r="88" spans="2:24" s="79" customFormat="1">
      <c r="B88" s="180"/>
      <c r="C88" s="180"/>
      <c r="D88" s="180"/>
      <c r="E88" s="180"/>
      <c r="G88" s="180"/>
      <c r="J88" s="180"/>
      <c r="M88" s="180"/>
      <c r="O88" s="180"/>
      <c r="P88" s="182"/>
      <c r="R88" s="180"/>
      <c r="U88" s="180"/>
      <c r="X88" s="180"/>
    </row>
    <row r="89" spans="2:24" s="79" customFormat="1">
      <c r="B89" s="180"/>
      <c r="C89" s="180"/>
      <c r="D89" s="180"/>
      <c r="E89" s="180"/>
      <c r="G89" s="180"/>
      <c r="J89" s="180"/>
      <c r="M89" s="180"/>
      <c r="O89" s="180"/>
      <c r="P89" s="182"/>
      <c r="R89" s="180"/>
      <c r="U89" s="180"/>
      <c r="X89" s="180"/>
    </row>
    <row r="90" spans="2:24" s="79" customFormat="1">
      <c r="B90" s="180"/>
      <c r="C90" s="180"/>
      <c r="D90" s="180"/>
      <c r="E90" s="180"/>
      <c r="G90" s="180"/>
      <c r="J90" s="180"/>
      <c r="M90" s="180"/>
      <c r="O90" s="180"/>
      <c r="P90" s="182"/>
      <c r="R90" s="180"/>
      <c r="U90" s="180"/>
      <c r="X90" s="180"/>
    </row>
    <row r="91" spans="2:24" s="79" customFormat="1">
      <c r="B91" s="180"/>
      <c r="C91" s="180"/>
      <c r="D91" s="180"/>
      <c r="E91" s="180"/>
      <c r="G91" s="180"/>
      <c r="J91" s="180"/>
      <c r="M91" s="180"/>
      <c r="O91" s="180"/>
      <c r="P91" s="182"/>
      <c r="R91" s="180"/>
      <c r="U91" s="180"/>
      <c r="X91" s="180"/>
    </row>
    <row r="92" spans="2:24" s="79" customFormat="1">
      <c r="B92" s="180"/>
      <c r="C92" s="180"/>
      <c r="D92" s="180"/>
      <c r="E92" s="180"/>
      <c r="G92" s="180"/>
      <c r="J92" s="180"/>
      <c r="M92" s="180"/>
      <c r="O92" s="180"/>
      <c r="P92" s="182"/>
      <c r="R92" s="180"/>
      <c r="U92" s="180"/>
      <c r="X92" s="180"/>
    </row>
    <row r="93" spans="2:24" s="79" customFormat="1">
      <c r="B93" s="180"/>
      <c r="C93" s="180"/>
      <c r="D93" s="180"/>
      <c r="E93" s="180"/>
      <c r="G93" s="180"/>
      <c r="J93" s="180"/>
      <c r="M93" s="180"/>
      <c r="O93" s="180"/>
      <c r="P93" s="182"/>
      <c r="R93" s="180"/>
      <c r="U93" s="180"/>
      <c r="X93" s="180"/>
    </row>
    <row r="94" spans="2:24" s="79" customFormat="1">
      <c r="B94" s="180"/>
      <c r="C94" s="180"/>
      <c r="D94" s="180"/>
      <c r="E94" s="180"/>
      <c r="G94" s="180"/>
      <c r="J94" s="180"/>
      <c r="M94" s="180"/>
      <c r="O94" s="180"/>
      <c r="P94" s="182"/>
      <c r="R94" s="180"/>
      <c r="U94" s="180"/>
      <c r="X94" s="180"/>
    </row>
    <row r="95" spans="2:24" s="79" customFormat="1">
      <c r="B95" s="180"/>
      <c r="C95" s="180"/>
      <c r="D95" s="180"/>
      <c r="E95" s="180"/>
      <c r="G95" s="180"/>
      <c r="J95" s="180"/>
      <c r="M95" s="180"/>
      <c r="O95" s="180"/>
      <c r="P95" s="182"/>
      <c r="R95" s="180"/>
      <c r="U95" s="180"/>
      <c r="X95" s="180"/>
    </row>
    <row r="96" spans="2:24" s="79" customFormat="1">
      <c r="B96" s="180"/>
      <c r="C96" s="180"/>
      <c r="D96" s="180"/>
      <c r="E96" s="180"/>
      <c r="G96" s="180"/>
      <c r="J96" s="180"/>
      <c r="M96" s="180"/>
      <c r="O96" s="180"/>
      <c r="P96" s="182"/>
      <c r="R96" s="180"/>
      <c r="U96" s="180"/>
      <c r="X96" s="180"/>
    </row>
    <row r="97" spans="2:24" s="79" customFormat="1">
      <c r="B97" s="180"/>
      <c r="C97" s="180"/>
      <c r="D97" s="180"/>
      <c r="E97" s="180"/>
      <c r="G97" s="180"/>
      <c r="J97" s="180"/>
      <c r="M97" s="180"/>
      <c r="O97" s="180"/>
      <c r="P97" s="182"/>
      <c r="R97" s="180"/>
      <c r="U97" s="180"/>
      <c r="X97" s="180"/>
    </row>
    <row r="98" spans="2:24" s="79" customFormat="1">
      <c r="B98" s="180"/>
      <c r="C98" s="180"/>
      <c r="D98" s="180"/>
      <c r="E98" s="180"/>
      <c r="G98" s="180"/>
      <c r="J98" s="180"/>
      <c r="M98" s="180"/>
      <c r="O98" s="180"/>
      <c r="P98" s="182"/>
      <c r="R98" s="180"/>
      <c r="U98" s="180"/>
      <c r="X98" s="180"/>
    </row>
    <row r="99" spans="2:24" s="79" customFormat="1">
      <c r="B99" s="180"/>
      <c r="C99" s="180"/>
      <c r="D99" s="180"/>
      <c r="E99" s="180"/>
      <c r="G99" s="180"/>
      <c r="J99" s="180"/>
      <c r="M99" s="180"/>
      <c r="O99" s="180"/>
      <c r="P99" s="182"/>
      <c r="R99" s="180"/>
      <c r="U99" s="180"/>
      <c r="X99" s="180"/>
    </row>
    <row r="100" spans="2:24" s="79" customFormat="1">
      <c r="B100" s="180"/>
      <c r="C100" s="180"/>
      <c r="D100" s="180"/>
      <c r="E100" s="180"/>
      <c r="G100" s="180"/>
      <c r="J100" s="180"/>
      <c r="M100" s="180"/>
      <c r="O100" s="180"/>
      <c r="P100" s="182"/>
      <c r="R100" s="180"/>
      <c r="U100" s="180"/>
      <c r="X100" s="180"/>
    </row>
    <row r="101" spans="2:24" s="79" customFormat="1">
      <c r="B101" s="180"/>
      <c r="C101" s="180"/>
      <c r="D101" s="180"/>
      <c r="E101" s="180"/>
      <c r="G101" s="180"/>
      <c r="J101" s="180"/>
      <c r="M101" s="180"/>
      <c r="O101" s="180"/>
      <c r="P101" s="182"/>
      <c r="R101" s="180"/>
      <c r="U101" s="180"/>
      <c r="X101" s="180"/>
    </row>
    <row r="102" spans="2:24" s="79" customFormat="1">
      <c r="B102" s="180"/>
      <c r="C102" s="180"/>
      <c r="D102" s="180"/>
      <c r="E102" s="180"/>
      <c r="G102" s="180"/>
      <c r="J102" s="180"/>
      <c r="M102" s="180"/>
      <c r="O102" s="180"/>
      <c r="P102" s="182"/>
      <c r="R102" s="180"/>
      <c r="U102" s="180"/>
      <c r="X102" s="180"/>
    </row>
    <row r="103" spans="2:24" s="79" customFormat="1">
      <c r="B103" s="180"/>
      <c r="C103" s="180"/>
      <c r="D103" s="180"/>
      <c r="E103" s="180"/>
      <c r="G103" s="180"/>
      <c r="J103" s="180"/>
      <c r="M103" s="180"/>
      <c r="O103" s="180"/>
      <c r="P103" s="182"/>
      <c r="R103" s="180"/>
      <c r="U103" s="180"/>
      <c r="X103" s="180"/>
    </row>
    <row r="104" spans="2:24" s="79" customFormat="1">
      <c r="B104" s="180"/>
      <c r="C104" s="180"/>
      <c r="D104" s="180"/>
      <c r="E104" s="180"/>
      <c r="G104" s="180"/>
      <c r="J104" s="180"/>
      <c r="M104" s="180"/>
      <c r="O104" s="180"/>
      <c r="P104" s="182"/>
      <c r="R104" s="180"/>
      <c r="U104" s="180"/>
      <c r="X104" s="180"/>
    </row>
    <row r="105" spans="2:24" s="79" customFormat="1">
      <c r="B105" s="180"/>
      <c r="C105" s="180"/>
      <c r="D105" s="180"/>
      <c r="E105" s="180"/>
      <c r="G105" s="180"/>
      <c r="J105" s="180"/>
      <c r="M105" s="180"/>
      <c r="O105" s="180"/>
      <c r="P105" s="182"/>
      <c r="R105" s="180"/>
      <c r="U105" s="180"/>
      <c r="X105" s="180"/>
    </row>
    <row r="106" spans="2:24" s="79" customFormat="1">
      <c r="B106" s="180"/>
      <c r="C106" s="180"/>
      <c r="D106" s="180"/>
      <c r="E106" s="180"/>
      <c r="G106" s="180"/>
      <c r="J106" s="180"/>
      <c r="M106" s="180"/>
      <c r="O106" s="180"/>
      <c r="P106" s="182"/>
      <c r="R106" s="180"/>
      <c r="U106" s="180"/>
      <c r="X106" s="180"/>
    </row>
    <row r="107" spans="2:24" s="79" customFormat="1">
      <c r="B107" s="180"/>
      <c r="C107" s="180"/>
      <c r="D107" s="180"/>
      <c r="E107" s="180"/>
      <c r="G107" s="180"/>
      <c r="J107" s="180"/>
      <c r="M107" s="180"/>
      <c r="O107" s="180"/>
      <c r="P107" s="182"/>
      <c r="R107" s="180"/>
      <c r="U107" s="180"/>
      <c r="X107" s="180"/>
    </row>
    <row r="108" spans="2:24" s="79" customFormat="1">
      <c r="B108" s="180"/>
      <c r="C108" s="180"/>
      <c r="D108" s="180"/>
      <c r="E108" s="180"/>
      <c r="G108" s="180"/>
      <c r="J108" s="180"/>
      <c r="M108" s="180"/>
      <c r="O108" s="180"/>
      <c r="P108" s="182"/>
      <c r="R108" s="180"/>
      <c r="U108" s="180"/>
      <c r="X108" s="180"/>
    </row>
    <row r="109" spans="2:24" s="79" customFormat="1">
      <c r="B109" s="180"/>
      <c r="C109" s="180"/>
      <c r="D109" s="180"/>
      <c r="E109" s="180"/>
      <c r="G109" s="180"/>
      <c r="J109" s="180"/>
      <c r="M109" s="180"/>
      <c r="O109" s="180"/>
      <c r="P109" s="182"/>
      <c r="R109" s="180"/>
      <c r="U109" s="180"/>
      <c r="X109" s="180"/>
    </row>
    <row r="110" spans="2:24" s="79" customFormat="1">
      <c r="B110" s="180"/>
      <c r="C110" s="180"/>
      <c r="D110" s="180"/>
      <c r="E110" s="180"/>
      <c r="G110" s="180"/>
      <c r="J110" s="180"/>
      <c r="M110" s="180"/>
      <c r="O110" s="180"/>
      <c r="P110" s="182"/>
      <c r="R110" s="180"/>
      <c r="U110" s="180"/>
      <c r="X110" s="180"/>
    </row>
    <row r="111" spans="2:24" s="79" customFormat="1">
      <c r="B111" s="180"/>
      <c r="C111" s="180"/>
      <c r="D111" s="180"/>
      <c r="E111" s="180"/>
      <c r="G111" s="180"/>
      <c r="J111" s="180"/>
      <c r="M111" s="180"/>
      <c r="O111" s="180"/>
      <c r="P111" s="182"/>
      <c r="R111" s="180"/>
      <c r="U111" s="180"/>
      <c r="X111" s="180"/>
    </row>
    <row r="112" spans="2:24" s="79" customFormat="1">
      <c r="B112" s="180"/>
      <c r="C112" s="180"/>
      <c r="D112" s="180"/>
      <c r="E112" s="180"/>
      <c r="G112" s="180"/>
      <c r="J112" s="180"/>
      <c r="M112" s="180"/>
      <c r="O112" s="180"/>
      <c r="P112" s="182"/>
      <c r="R112" s="180"/>
      <c r="U112" s="180"/>
      <c r="X112" s="180"/>
    </row>
    <row r="113" spans="2:24" s="79" customFormat="1">
      <c r="B113" s="180"/>
      <c r="C113" s="180"/>
      <c r="D113" s="180"/>
      <c r="E113" s="180"/>
      <c r="G113" s="180"/>
      <c r="J113" s="180"/>
      <c r="M113" s="180"/>
      <c r="O113" s="180"/>
      <c r="P113" s="182"/>
      <c r="R113" s="180"/>
      <c r="U113" s="180"/>
      <c r="X113" s="180"/>
    </row>
    <row r="114" spans="2:24" s="79" customFormat="1">
      <c r="B114" s="180"/>
      <c r="C114" s="180"/>
      <c r="D114" s="180"/>
      <c r="E114" s="180"/>
      <c r="G114" s="180"/>
      <c r="J114" s="180"/>
      <c r="M114" s="180"/>
      <c r="O114" s="180"/>
      <c r="P114" s="182"/>
      <c r="R114" s="180"/>
      <c r="U114" s="180"/>
      <c r="X114" s="180"/>
    </row>
    <row r="115" spans="2:24" s="79" customFormat="1">
      <c r="B115" s="180"/>
      <c r="C115" s="180"/>
      <c r="D115" s="180"/>
      <c r="E115" s="180"/>
      <c r="G115" s="180"/>
      <c r="J115" s="180"/>
      <c r="M115" s="180"/>
      <c r="O115" s="180"/>
      <c r="P115" s="182"/>
      <c r="R115" s="180"/>
      <c r="U115" s="180"/>
      <c r="X115" s="180"/>
    </row>
    <row r="116" spans="2:24" s="79" customFormat="1">
      <c r="B116" s="180"/>
      <c r="C116" s="180"/>
      <c r="D116" s="180"/>
      <c r="E116" s="180"/>
      <c r="G116" s="180"/>
      <c r="J116" s="180"/>
      <c r="M116" s="180"/>
      <c r="O116" s="180"/>
      <c r="P116" s="182"/>
      <c r="R116" s="180"/>
      <c r="U116" s="180"/>
      <c r="X116" s="180"/>
    </row>
    <row r="117" spans="2:24" s="79" customFormat="1">
      <c r="B117" s="180"/>
      <c r="C117" s="180"/>
      <c r="D117" s="180"/>
      <c r="E117" s="180"/>
      <c r="G117" s="180"/>
      <c r="J117" s="180"/>
      <c r="M117" s="180"/>
      <c r="O117" s="180"/>
      <c r="P117" s="182"/>
      <c r="R117" s="180"/>
      <c r="U117" s="180"/>
      <c r="X117" s="180"/>
    </row>
    <row r="118" spans="2:24" s="79" customFormat="1">
      <c r="B118" s="180"/>
      <c r="C118" s="180"/>
      <c r="D118" s="180"/>
      <c r="E118" s="180"/>
      <c r="G118" s="180"/>
      <c r="J118" s="180"/>
      <c r="M118" s="180"/>
      <c r="O118" s="180"/>
      <c r="P118" s="182"/>
      <c r="R118" s="180"/>
      <c r="U118" s="180"/>
      <c r="X118" s="180"/>
    </row>
    <row r="119" spans="2:24" s="79" customFormat="1">
      <c r="B119" s="180"/>
      <c r="C119" s="180"/>
      <c r="D119" s="180"/>
      <c r="E119" s="180"/>
      <c r="G119" s="180"/>
      <c r="J119" s="180"/>
      <c r="M119" s="180"/>
      <c r="O119" s="180"/>
      <c r="P119" s="182"/>
      <c r="R119" s="180"/>
      <c r="U119" s="180"/>
      <c r="X119" s="180"/>
    </row>
    <row r="120" spans="2:24" s="79" customFormat="1">
      <c r="B120" s="180"/>
      <c r="C120" s="180"/>
      <c r="D120" s="180"/>
      <c r="E120" s="180"/>
      <c r="G120" s="180"/>
      <c r="J120" s="180"/>
      <c r="M120" s="180"/>
      <c r="O120" s="180"/>
      <c r="P120" s="182"/>
      <c r="R120" s="180"/>
      <c r="U120" s="180"/>
      <c r="X120" s="180"/>
    </row>
    <row r="121" spans="2:24" s="79" customFormat="1">
      <c r="B121" s="180"/>
      <c r="C121" s="180"/>
      <c r="D121" s="180"/>
      <c r="E121" s="180"/>
      <c r="G121" s="180"/>
      <c r="J121" s="180"/>
      <c r="M121" s="180"/>
      <c r="O121" s="180"/>
      <c r="P121" s="182"/>
      <c r="R121" s="180"/>
      <c r="U121" s="180"/>
      <c r="X121" s="180"/>
    </row>
    <row r="122" spans="2:24" s="79" customFormat="1">
      <c r="B122" s="180"/>
      <c r="C122" s="180"/>
      <c r="D122" s="180"/>
      <c r="E122" s="180"/>
      <c r="G122" s="180"/>
      <c r="J122" s="180"/>
      <c r="M122" s="180"/>
      <c r="O122" s="180"/>
      <c r="P122" s="182"/>
      <c r="R122" s="180"/>
      <c r="U122" s="180"/>
      <c r="X122" s="180"/>
    </row>
    <row r="123" spans="2:24" s="79" customFormat="1">
      <c r="B123" s="180"/>
      <c r="C123" s="180"/>
      <c r="D123" s="180"/>
      <c r="E123" s="180"/>
      <c r="G123" s="180"/>
      <c r="J123" s="180"/>
      <c r="M123" s="180"/>
      <c r="O123" s="180"/>
      <c r="P123" s="182"/>
      <c r="R123" s="180"/>
      <c r="U123" s="180"/>
      <c r="X123" s="180"/>
    </row>
    <row r="124" spans="2:24" s="79" customFormat="1">
      <c r="B124" s="180"/>
      <c r="C124" s="180"/>
      <c r="D124" s="180"/>
      <c r="E124" s="180"/>
      <c r="G124" s="180"/>
      <c r="J124" s="180"/>
      <c r="M124" s="180"/>
      <c r="O124" s="180"/>
      <c r="P124" s="182"/>
      <c r="R124" s="180"/>
      <c r="U124" s="180"/>
      <c r="X124" s="180"/>
    </row>
    <row r="125" spans="2:24" s="79" customFormat="1">
      <c r="B125" s="180"/>
      <c r="C125" s="180"/>
      <c r="D125" s="180"/>
      <c r="E125" s="180"/>
      <c r="G125" s="180"/>
      <c r="J125" s="180"/>
      <c r="M125" s="180"/>
      <c r="O125" s="180"/>
      <c r="P125" s="182"/>
      <c r="R125" s="180"/>
      <c r="U125" s="180"/>
      <c r="X125" s="180"/>
    </row>
    <row r="126" spans="2:24" s="79" customFormat="1">
      <c r="B126" s="180"/>
      <c r="C126" s="180"/>
      <c r="D126" s="180"/>
      <c r="E126" s="180"/>
      <c r="G126" s="180"/>
      <c r="J126" s="180"/>
      <c r="M126" s="180"/>
      <c r="O126" s="180"/>
      <c r="P126" s="182"/>
      <c r="R126" s="180"/>
      <c r="U126" s="180"/>
      <c r="X126" s="180"/>
    </row>
    <row r="127" spans="2:24" s="79" customFormat="1">
      <c r="B127" s="180"/>
      <c r="C127" s="180"/>
      <c r="D127" s="180"/>
      <c r="E127" s="180"/>
      <c r="G127" s="180"/>
      <c r="J127" s="180"/>
      <c r="M127" s="180"/>
      <c r="O127" s="180"/>
      <c r="P127" s="182"/>
      <c r="R127" s="180"/>
      <c r="U127" s="180"/>
      <c r="X127" s="180"/>
    </row>
    <row r="128" spans="2:24" s="79" customFormat="1">
      <c r="B128" s="180"/>
      <c r="C128" s="180"/>
      <c r="D128" s="180"/>
      <c r="E128" s="180"/>
      <c r="G128" s="180"/>
      <c r="J128" s="180"/>
      <c r="M128" s="180"/>
      <c r="O128" s="180"/>
      <c r="P128" s="182"/>
      <c r="R128" s="180"/>
      <c r="U128" s="180"/>
      <c r="X128" s="180"/>
    </row>
    <row r="129" spans="2:24" s="79" customFormat="1">
      <c r="B129" s="180"/>
      <c r="C129" s="180"/>
      <c r="D129" s="180"/>
      <c r="E129" s="180"/>
      <c r="G129" s="180"/>
      <c r="J129" s="180"/>
      <c r="M129" s="180"/>
      <c r="O129" s="180"/>
      <c r="P129" s="182"/>
      <c r="R129" s="180"/>
      <c r="U129" s="180"/>
      <c r="X129" s="180"/>
    </row>
    <row r="130" spans="2:24" s="79" customFormat="1">
      <c r="B130" s="180"/>
      <c r="C130" s="180"/>
      <c r="D130" s="180"/>
      <c r="E130" s="180"/>
      <c r="G130" s="180"/>
      <c r="J130" s="180"/>
      <c r="M130" s="180"/>
      <c r="O130" s="180"/>
      <c r="P130" s="182"/>
      <c r="R130" s="180"/>
      <c r="U130" s="180"/>
      <c r="X130" s="180"/>
    </row>
    <row r="131" spans="2:24" s="79" customFormat="1">
      <c r="B131" s="180"/>
      <c r="C131" s="180"/>
      <c r="D131" s="180"/>
      <c r="E131" s="180"/>
      <c r="G131" s="180"/>
      <c r="J131" s="180"/>
      <c r="M131" s="180"/>
      <c r="O131" s="180"/>
      <c r="P131" s="182"/>
      <c r="R131" s="180"/>
      <c r="U131" s="180"/>
      <c r="X131" s="180"/>
    </row>
    <row r="132" spans="2:24" s="79" customFormat="1">
      <c r="B132" s="180"/>
      <c r="C132" s="180"/>
      <c r="D132" s="180"/>
      <c r="E132" s="180"/>
      <c r="G132" s="180"/>
      <c r="J132" s="180"/>
      <c r="M132" s="180"/>
      <c r="O132" s="180"/>
      <c r="P132" s="182"/>
      <c r="R132" s="180"/>
      <c r="U132" s="180"/>
      <c r="X132" s="180"/>
    </row>
    <row r="133" spans="2:24" s="79" customFormat="1">
      <c r="B133" s="180"/>
      <c r="C133" s="180"/>
      <c r="D133" s="180"/>
      <c r="E133" s="180"/>
      <c r="G133" s="180"/>
      <c r="J133" s="180"/>
      <c r="M133" s="180"/>
      <c r="O133" s="180"/>
      <c r="P133" s="182"/>
      <c r="R133" s="180"/>
      <c r="U133" s="180"/>
      <c r="X133" s="180"/>
    </row>
    <row r="134" spans="2:24" s="79" customFormat="1">
      <c r="B134" s="180"/>
      <c r="C134" s="180"/>
      <c r="D134" s="180"/>
      <c r="E134" s="180"/>
      <c r="G134" s="180"/>
      <c r="J134" s="180"/>
      <c r="M134" s="180"/>
      <c r="O134" s="180"/>
      <c r="P134" s="182"/>
      <c r="R134" s="180"/>
      <c r="U134" s="180"/>
      <c r="X134" s="180"/>
    </row>
    <row r="135" spans="2:24" s="79" customFormat="1">
      <c r="B135" s="180"/>
      <c r="C135" s="180"/>
      <c r="D135" s="180"/>
      <c r="E135" s="180"/>
      <c r="G135" s="180"/>
      <c r="J135" s="180"/>
      <c r="M135" s="180"/>
      <c r="O135" s="180"/>
      <c r="P135" s="182"/>
      <c r="R135" s="180"/>
      <c r="U135" s="180"/>
      <c r="X135" s="180"/>
    </row>
    <row r="136" spans="2:24" s="79" customFormat="1">
      <c r="B136" s="180"/>
      <c r="C136" s="180"/>
      <c r="D136" s="180"/>
      <c r="E136" s="180"/>
      <c r="G136" s="180"/>
      <c r="J136" s="180"/>
      <c r="M136" s="180"/>
      <c r="O136" s="180"/>
      <c r="P136" s="182"/>
      <c r="R136" s="180"/>
      <c r="U136" s="180"/>
      <c r="X136" s="180"/>
    </row>
    <row r="137" spans="2:24" s="79" customFormat="1">
      <c r="B137" s="180"/>
      <c r="C137" s="180"/>
      <c r="D137" s="180"/>
      <c r="E137" s="180"/>
      <c r="G137" s="180"/>
      <c r="J137" s="180"/>
      <c r="M137" s="180"/>
      <c r="O137" s="180"/>
      <c r="P137" s="182"/>
      <c r="R137" s="180"/>
      <c r="U137" s="180"/>
      <c r="X137" s="180"/>
    </row>
    <row r="138" spans="2:24" s="79" customFormat="1">
      <c r="B138" s="180"/>
      <c r="C138" s="180"/>
      <c r="D138" s="180"/>
      <c r="E138" s="180"/>
      <c r="G138" s="180"/>
      <c r="J138" s="180"/>
      <c r="M138" s="180"/>
      <c r="O138" s="180"/>
      <c r="P138" s="182"/>
      <c r="R138" s="180"/>
      <c r="U138" s="180"/>
      <c r="X138" s="180"/>
    </row>
    <row r="139" spans="2:24" s="79" customFormat="1">
      <c r="B139" s="180"/>
      <c r="C139" s="180"/>
      <c r="D139" s="180"/>
      <c r="E139" s="180"/>
      <c r="G139" s="180"/>
      <c r="J139" s="180"/>
      <c r="M139" s="180"/>
      <c r="O139" s="180"/>
      <c r="P139" s="182"/>
      <c r="R139" s="180"/>
      <c r="U139" s="180"/>
      <c r="X139" s="180"/>
    </row>
    <row r="140" spans="2:24" s="79" customFormat="1">
      <c r="B140" s="180"/>
      <c r="C140" s="180"/>
      <c r="D140" s="180"/>
      <c r="E140" s="180"/>
      <c r="G140" s="180"/>
      <c r="J140" s="180"/>
      <c r="M140" s="180"/>
      <c r="O140" s="180"/>
      <c r="P140" s="182"/>
      <c r="R140" s="180"/>
      <c r="U140" s="180"/>
      <c r="X140" s="180"/>
    </row>
    <row r="141" spans="2:24" s="79" customFormat="1">
      <c r="B141" s="180"/>
      <c r="C141" s="180"/>
      <c r="D141" s="180"/>
      <c r="E141" s="180"/>
      <c r="G141" s="180"/>
      <c r="J141" s="180"/>
      <c r="M141" s="180"/>
      <c r="O141" s="180"/>
      <c r="P141" s="182"/>
      <c r="R141" s="180"/>
      <c r="U141" s="180"/>
      <c r="X141" s="180"/>
    </row>
    <row r="142" spans="2:24" s="79" customFormat="1">
      <c r="B142" s="180"/>
      <c r="C142" s="180"/>
      <c r="D142" s="180"/>
      <c r="E142" s="180"/>
      <c r="G142" s="180"/>
      <c r="J142" s="180"/>
      <c r="M142" s="180"/>
      <c r="O142" s="180"/>
      <c r="P142" s="182"/>
      <c r="R142" s="180"/>
      <c r="U142" s="180"/>
      <c r="X142" s="180"/>
    </row>
    <row r="143" spans="2:24" s="79" customFormat="1">
      <c r="B143" s="180"/>
      <c r="C143" s="180"/>
      <c r="D143" s="180"/>
      <c r="E143" s="180"/>
      <c r="G143" s="180"/>
      <c r="J143" s="180"/>
      <c r="M143" s="180"/>
      <c r="O143" s="180"/>
      <c r="P143" s="182"/>
      <c r="R143" s="180"/>
      <c r="U143" s="180"/>
      <c r="X143" s="180"/>
    </row>
    <row r="144" spans="2:24" s="79" customFormat="1">
      <c r="B144" s="180"/>
      <c r="C144" s="180"/>
      <c r="D144" s="180"/>
      <c r="E144" s="180"/>
      <c r="G144" s="180"/>
      <c r="J144" s="180"/>
      <c r="M144" s="180"/>
      <c r="O144" s="180"/>
      <c r="P144" s="182"/>
      <c r="R144" s="180"/>
      <c r="U144" s="180"/>
      <c r="X144" s="180"/>
    </row>
    <row r="145" spans="2:24" s="79" customFormat="1">
      <c r="B145" s="180"/>
      <c r="C145" s="180"/>
      <c r="D145" s="180"/>
      <c r="E145" s="180"/>
      <c r="G145" s="180"/>
      <c r="J145" s="180"/>
      <c r="M145" s="180"/>
      <c r="O145" s="180"/>
      <c r="P145" s="182"/>
      <c r="R145" s="180"/>
      <c r="U145" s="180"/>
      <c r="X145" s="180"/>
    </row>
    <row r="146" spans="2:24" s="79" customFormat="1">
      <c r="B146" s="180"/>
      <c r="C146" s="180"/>
      <c r="D146" s="180"/>
      <c r="E146" s="180"/>
      <c r="G146" s="180"/>
      <c r="J146" s="180"/>
      <c r="M146" s="180"/>
      <c r="O146" s="180"/>
      <c r="P146" s="182"/>
      <c r="R146" s="180"/>
      <c r="U146" s="180"/>
      <c r="X146" s="180"/>
    </row>
    <row r="147" spans="2:24" s="79" customFormat="1">
      <c r="B147" s="180"/>
      <c r="C147" s="180"/>
      <c r="D147" s="180"/>
      <c r="E147" s="180"/>
      <c r="G147" s="180"/>
      <c r="J147" s="180"/>
      <c r="M147" s="180"/>
      <c r="O147" s="180"/>
      <c r="P147" s="182"/>
      <c r="R147" s="180"/>
      <c r="U147" s="180"/>
      <c r="X147" s="180"/>
    </row>
    <row r="148" spans="2:24" s="79" customFormat="1">
      <c r="B148" s="180"/>
      <c r="C148" s="180"/>
      <c r="D148" s="180"/>
      <c r="E148" s="180"/>
      <c r="G148" s="180"/>
      <c r="J148" s="180"/>
      <c r="M148" s="180"/>
      <c r="O148" s="180"/>
      <c r="P148" s="182"/>
      <c r="R148" s="180"/>
      <c r="U148" s="180"/>
      <c r="X148" s="180"/>
    </row>
    <row r="149" spans="2:24" s="79" customFormat="1">
      <c r="B149" s="180"/>
      <c r="C149" s="180"/>
      <c r="D149" s="180"/>
      <c r="E149" s="180"/>
      <c r="G149" s="180"/>
      <c r="J149" s="180"/>
      <c r="M149" s="180"/>
      <c r="O149" s="180"/>
      <c r="P149" s="182"/>
      <c r="R149" s="180"/>
      <c r="U149" s="180"/>
      <c r="X149" s="180"/>
    </row>
    <row r="150" spans="2:24" s="79" customFormat="1">
      <c r="B150" s="180"/>
      <c r="C150" s="180"/>
      <c r="D150" s="180"/>
      <c r="E150" s="180"/>
      <c r="G150" s="180"/>
      <c r="J150" s="180"/>
      <c r="M150" s="180"/>
      <c r="O150" s="180"/>
      <c r="P150" s="182"/>
      <c r="R150" s="180"/>
      <c r="U150" s="180"/>
      <c r="X150" s="180"/>
    </row>
    <row r="151" spans="2:24" s="79" customFormat="1">
      <c r="B151" s="180"/>
      <c r="C151" s="180"/>
      <c r="D151" s="180"/>
      <c r="E151" s="180"/>
      <c r="G151" s="180"/>
      <c r="J151" s="180"/>
      <c r="M151" s="180"/>
      <c r="O151" s="180"/>
      <c r="P151" s="182"/>
      <c r="R151" s="180"/>
      <c r="U151" s="180"/>
      <c r="X151" s="180"/>
    </row>
    <row r="152" spans="2:24" s="79" customFormat="1">
      <c r="B152" s="180"/>
      <c r="C152" s="180"/>
      <c r="D152" s="180"/>
      <c r="E152" s="180"/>
      <c r="G152" s="180"/>
      <c r="J152" s="180"/>
      <c r="M152" s="180"/>
      <c r="O152" s="180"/>
      <c r="P152" s="182"/>
      <c r="R152" s="180"/>
      <c r="U152" s="180"/>
      <c r="X152" s="180"/>
    </row>
    <row r="153" spans="2:24" s="79" customFormat="1">
      <c r="B153" s="180"/>
      <c r="C153" s="180"/>
      <c r="D153" s="180"/>
      <c r="E153" s="180"/>
      <c r="G153" s="180"/>
      <c r="J153" s="180"/>
      <c r="M153" s="180"/>
      <c r="O153" s="180"/>
      <c r="P153" s="182"/>
      <c r="R153" s="180"/>
      <c r="U153" s="180"/>
      <c r="X153" s="180"/>
    </row>
    <row r="154" spans="2:24" s="79" customFormat="1">
      <c r="B154" s="180"/>
      <c r="C154" s="180"/>
      <c r="D154" s="180"/>
      <c r="E154" s="180"/>
      <c r="G154" s="180"/>
      <c r="J154" s="180"/>
      <c r="M154" s="180"/>
      <c r="O154" s="180"/>
      <c r="P154" s="182"/>
      <c r="R154" s="180"/>
      <c r="U154" s="180"/>
      <c r="X154" s="180"/>
    </row>
    <row r="155" spans="2:24" s="79" customFormat="1">
      <c r="B155" s="180"/>
      <c r="C155" s="180"/>
      <c r="D155" s="180"/>
      <c r="E155" s="180"/>
      <c r="G155" s="180"/>
      <c r="J155" s="180"/>
      <c r="M155" s="180"/>
      <c r="O155" s="180"/>
      <c r="P155" s="182"/>
      <c r="R155" s="180"/>
      <c r="U155" s="180"/>
      <c r="X155" s="180"/>
    </row>
    <row r="156" spans="2:24" s="79" customFormat="1">
      <c r="B156" s="180"/>
      <c r="C156" s="180"/>
      <c r="D156" s="180"/>
      <c r="E156" s="180"/>
      <c r="G156" s="180"/>
      <c r="J156" s="180"/>
      <c r="M156" s="180"/>
      <c r="O156" s="180"/>
      <c r="P156" s="182"/>
      <c r="R156" s="180"/>
      <c r="U156" s="180"/>
      <c r="X156" s="180"/>
    </row>
    <row r="157" spans="2:24" s="79" customFormat="1">
      <c r="B157" s="180"/>
      <c r="C157" s="180"/>
      <c r="D157" s="180"/>
      <c r="E157" s="180"/>
      <c r="G157" s="180"/>
      <c r="J157" s="180"/>
      <c r="M157" s="180"/>
      <c r="O157" s="180"/>
      <c r="P157" s="182"/>
      <c r="R157" s="180"/>
      <c r="U157" s="180"/>
      <c r="X157" s="180"/>
    </row>
    <row r="158" spans="2:24" s="79" customFormat="1">
      <c r="B158" s="180"/>
      <c r="C158" s="180"/>
      <c r="D158" s="180"/>
      <c r="E158" s="180"/>
      <c r="G158" s="180"/>
      <c r="J158" s="180"/>
      <c r="M158" s="180"/>
      <c r="O158" s="180"/>
      <c r="P158" s="182"/>
      <c r="R158" s="180"/>
      <c r="U158" s="180"/>
      <c r="X158" s="180"/>
    </row>
    <row r="159" spans="2:24" s="79" customFormat="1">
      <c r="B159" s="180"/>
      <c r="C159" s="180"/>
      <c r="D159" s="180"/>
      <c r="E159" s="180"/>
      <c r="G159" s="180"/>
      <c r="J159" s="180"/>
      <c r="M159" s="180"/>
      <c r="O159" s="180"/>
      <c r="P159" s="182"/>
      <c r="R159" s="180"/>
      <c r="U159" s="180"/>
      <c r="X159" s="180"/>
    </row>
    <row r="160" spans="2:24" s="79" customFormat="1">
      <c r="B160" s="180"/>
      <c r="C160" s="180"/>
      <c r="D160" s="180"/>
      <c r="E160" s="180"/>
      <c r="G160" s="180"/>
      <c r="J160" s="180"/>
      <c r="M160" s="180"/>
      <c r="O160" s="180"/>
      <c r="P160" s="182"/>
      <c r="R160" s="180"/>
      <c r="U160" s="180"/>
      <c r="X160" s="180"/>
    </row>
    <row r="161" spans="2:24" s="79" customFormat="1">
      <c r="B161" s="180"/>
      <c r="C161" s="180"/>
      <c r="D161" s="180"/>
      <c r="E161" s="180"/>
      <c r="G161" s="180"/>
      <c r="J161" s="180"/>
      <c r="M161" s="180"/>
      <c r="O161" s="180"/>
      <c r="P161" s="182"/>
      <c r="R161" s="180"/>
      <c r="U161" s="180"/>
      <c r="X161" s="180"/>
    </row>
    <row r="162" spans="2:24" s="79" customFormat="1">
      <c r="B162" s="180"/>
      <c r="C162" s="180"/>
      <c r="D162" s="180"/>
      <c r="E162" s="180"/>
      <c r="G162" s="180"/>
      <c r="J162" s="180"/>
      <c r="M162" s="180"/>
      <c r="O162" s="180"/>
      <c r="P162" s="182"/>
      <c r="R162" s="180"/>
      <c r="U162" s="180"/>
      <c r="X162" s="180"/>
    </row>
    <row r="163" spans="2:24" s="79" customFormat="1">
      <c r="B163" s="180"/>
      <c r="C163" s="180"/>
      <c r="D163" s="180"/>
      <c r="E163" s="180"/>
      <c r="G163" s="180"/>
      <c r="J163" s="180"/>
      <c r="M163" s="180"/>
      <c r="O163" s="180"/>
      <c r="P163" s="182"/>
      <c r="R163" s="180"/>
      <c r="U163" s="180"/>
      <c r="X163" s="180"/>
    </row>
    <row r="164" spans="2:24" s="79" customFormat="1">
      <c r="B164" s="180"/>
      <c r="C164" s="180"/>
      <c r="D164" s="180"/>
      <c r="E164" s="180"/>
      <c r="G164" s="180"/>
      <c r="J164" s="180"/>
      <c r="M164" s="180"/>
      <c r="O164" s="180"/>
      <c r="P164" s="182"/>
      <c r="R164" s="180"/>
      <c r="U164" s="180"/>
      <c r="X164" s="180"/>
    </row>
    <row r="165" spans="2:24" s="79" customFormat="1">
      <c r="B165" s="180"/>
      <c r="C165" s="180"/>
      <c r="D165" s="180"/>
      <c r="E165" s="180"/>
      <c r="G165" s="180"/>
      <c r="J165" s="180"/>
      <c r="M165" s="180"/>
      <c r="O165" s="180"/>
      <c r="P165" s="182"/>
      <c r="R165" s="180"/>
      <c r="U165" s="180"/>
      <c r="X165" s="180"/>
    </row>
    <row r="166" spans="2:24" s="79" customFormat="1">
      <c r="B166" s="180"/>
      <c r="C166" s="180"/>
      <c r="D166" s="180"/>
      <c r="E166" s="180"/>
      <c r="G166" s="180"/>
      <c r="J166" s="180"/>
      <c r="M166" s="180"/>
      <c r="O166" s="180"/>
      <c r="P166" s="182"/>
      <c r="R166" s="180"/>
      <c r="U166" s="180"/>
      <c r="X166" s="180"/>
    </row>
    <row r="167" spans="2:24" s="79" customFormat="1">
      <c r="B167" s="180"/>
      <c r="C167" s="180"/>
      <c r="D167" s="180"/>
      <c r="E167" s="180"/>
      <c r="G167" s="180"/>
      <c r="J167" s="180"/>
      <c r="M167" s="180"/>
      <c r="O167" s="180"/>
      <c r="P167" s="182"/>
      <c r="R167" s="180"/>
      <c r="U167" s="180"/>
      <c r="X167" s="180"/>
    </row>
    <row r="168" spans="2:24" s="79" customFormat="1">
      <c r="B168" s="180"/>
      <c r="C168" s="180"/>
      <c r="D168" s="180"/>
      <c r="E168" s="180"/>
      <c r="G168" s="180"/>
      <c r="J168" s="180"/>
      <c r="M168" s="180"/>
      <c r="O168" s="180"/>
      <c r="P168" s="182"/>
      <c r="R168" s="180"/>
      <c r="U168" s="180"/>
      <c r="X168" s="180"/>
    </row>
    <row r="169" spans="2:24" s="79" customFormat="1">
      <c r="B169" s="180"/>
      <c r="C169" s="180"/>
      <c r="D169" s="180"/>
      <c r="E169" s="180"/>
      <c r="G169" s="180"/>
      <c r="J169" s="180"/>
      <c r="M169" s="180"/>
      <c r="O169" s="180"/>
      <c r="P169" s="182"/>
      <c r="R169" s="180"/>
      <c r="U169" s="180"/>
      <c r="X169" s="180"/>
    </row>
    <row r="170" spans="2:24" s="79" customFormat="1">
      <c r="B170" s="180"/>
      <c r="C170" s="180"/>
      <c r="D170" s="180"/>
      <c r="E170" s="180"/>
      <c r="G170" s="180"/>
      <c r="J170" s="180"/>
      <c r="M170" s="180"/>
      <c r="O170" s="180"/>
      <c r="P170" s="182"/>
      <c r="R170" s="180"/>
      <c r="U170" s="180"/>
      <c r="X170" s="180"/>
    </row>
    <row r="171" spans="2:24" s="79" customFormat="1">
      <c r="B171" s="180"/>
      <c r="C171" s="180"/>
      <c r="D171" s="180"/>
      <c r="E171" s="180"/>
      <c r="G171" s="180"/>
      <c r="J171" s="180"/>
      <c r="M171" s="180"/>
      <c r="O171" s="180"/>
      <c r="P171" s="182"/>
      <c r="R171" s="180"/>
      <c r="U171" s="180"/>
      <c r="X171" s="180"/>
    </row>
    <row r="172" spans="2:24" s="79" customFormat="1">
      <c r="B172" s="180"/>
      <c r="C172" s="180"/>
      <c r="D172" s="180"/>
      <c r="E172" s="180"/>
      <c r="G172" s="180"/>
      <c r="J172" s="180"/>
      <c r="M172" s="180"/>
      <c r="O172" s="180"/>
      <c r="P172" s="182"/>
      <c r="R172" s="180"/>
      <c r="U172" s="180"/>
      <c r="X172" s="180"/>
    </row>
    <row r="173" spans="2:24" s="79" customFormat="1">
      <c r="B173" s="180"/>
      <c r="C173" s="180"/>
      <c r="D173" s="180"/>
      <c r="E173" s="180"/>
      <c r="G173" s="180"/>
      <c r="J173" s="180"/>
      <c r="M173" s="180"/>
      <c r="O173" s="180"/>
      <c r="P173" s="182"/>
      <c r="R173" s="180"/>
      <c r="U173" s="180"/>
      <c r="X173" s="180"/>
    </row>
    <row r="174" spans="2:24" s="79" customFormat="1">
      <c r="B174" s="180"/>
      <c r="C174" s="180"/>
      <c r="D174" s="180"/>
      <c r="E174" s="180"/>
      <c r="G174" s="180"/>
      <c r="J174" s="180"/>
      <c r="M174" s="180"/>
      <c r="O174" s="180"/>
      <c r="P174" s="182"/>
      <c r="R174" s="180"/>
      <c r="U174" s="180"/>
      <c r="X174" s="180"/>
    </row>
    <row r="175" spans="2:24" s="79" customFormat="1">
      <c r="B175" s="180"/>
      <c r="C175" s="180"/>
      <c r="D175" s="180"/>
      <c r="E175" s="180"/>
      <c r="G175" s="180"/>
      <c r="J175" s="180"/>
      <c r="M175" s="180"/>
      <c r="O175" s="180"/>
      <c r="P175" s="182"/>
      <c r="R175" s="180"/>
      <c r="U175" s="180"/>
      <c r="X175" s="180"/>
    </row>
    <row r="176" spans="2:24" s="79" customFormat="1">
      <c r="B176" s="180"/>
      <c r="C176" s="180"/>
      <c r="D176" s="180"/>
      <c r="E176" s="180"/>
      <c r="G176" s="180"/>
      <c r="J176" s="180"/>
      <c r="M176" s="180"/>
      <c r="O176" s="180"/>
      <c r="P176" s="182"/>
      <c r="R176" s="180"/>
      <c r="U176" s="180"/>
      <c r="X176" s="180"/>
    </row>
    <row r="177" spans="2:24" s="79" customFormat="1">
      <c r="B177" s="180"/>
      <c r="C177" s="180"/>
      <c r="D177" s="180"/>
      <c r="E177" s="180"/>
      <c r="G177" s="180"/>
      <c r="J177" s="180"/>
      <c r="M177" s="180"/>
      <c r="O177" s="180"/>
      <c r="P177" s="182"/>
      <c r="R177" s="180"/>
      <c r="U177" s="180"/>
      <c r="X177" s="180"/>
    </row>
    <row r="178" spans="2:24" s="79" customFormat="1">
      <c r="B178" s="180"/>
      <c r="C178" s="180"/>
      <c r="D178" s="180"/>
      <c r="E178" s="180"/>
      <c r="G178" s="180"/>
      <c r="J178" s="180"/>
      <c r="M178" s="180"/>
      <c r="O178" s="180"/>
      <c r="P178" s="182"/>
      <c r="R178" s="180"/>
      <c r="U178" s="180"/>
      <c r="X178" s="180"/>
    </row>
    <row r="179" spans="2:24" s="79" customFormat="1">
      <c r="B179" s="180"/>
      <c r="C179" s="180"/>
      <c r="D179" s="180"/>
      <c r="E179" s="180"/>
      <c r="G179" s="180"/>
      <c r="J179" s="180"/>
      <c r="M179" s="180"/>
      <c r="O179" s="180"/>
      <c r="P179" s="182"/>
      <c r="R179" s="180"/>
      <c r="U179" s="180"/>
      <c r="X179" s="180"/>
    </row>
    <row r="180" spans="2:24" s="79" customFormat="1">
      <c r="B180" s="180"/>
      <c r="C180" s="180"/>
      <c r="D180" s="180"/>
      <c r="E180" s="180"/>
      <c r="G180" s="180"/>
      <c r="J180" s="180"/>
      <c r="M180" s="180"/>
      <c r="O180" s="180"/>
      <c r="P180" s="182"/>
      <c r="R180" s="180"/>
      <c r="U180" s="180"/>
      <c r="X180" s="180"/>
    </row>
    <row r="181" spans="2:24" s="79" customFormat="1">
      <c r="B181" s="180"/>
      <c r="C181" s="180"/>
      <c r="D181" s="180"/>
      <c r="E181" s="180"/>
      <c r="G181" s="180"/>
      <c r="J181" s="180"/>
      <c r="M181" s="180"/>
      <c r="O181" s="180"/>
      <c r="P181" s="182"/>
      <c r="R181" s="180"/>
      <c r="U181" s="180"/>
      <c r="X181" s="180"/>
    </row>
    <row r="182" spans="2:24" s="79" customFormat="1">
      <c r="B182" s="180"/>
      <c r="C182" s="180"/>
      <c r="D182" s="180"/>
      <c r="E182" s="180"/>
      <c r="G182" s="180"/>
      <c r="J182" s="180"/>
      <c r="M182" s="180"/>
      <c r="O182" s="180"/>
      <c r="P182" s="182"/>
      <c r="R182" s="180"/>
      <c r="U182" s="180"/>
      <c r="X182" s="180"/>
    </row>
    <row r="183" spans="2:24" s="79" customFormat="1">
      <c r="B183" s="180"/>
      <c r="C183" s="180"/>
      <c r="D183" s="180"/>
      <c r="E183" s="180"/>
      <c r="G183" s="180"/>
      <c r="J183" s="180"/>
      <c r="M183" s="180"/>
      <c r="O183" s="180"/>
      <c r="P183" s="182"/>
      <c r="R183" s="180"/>
      <c r="U183" s="180"/>
      <c r="X183" s="180"/>
    </row>
    <row r="184" spans="2:24" s="79" customFormat="1">
      <c r="B184" s="180"/>
      <c r="C184" s="180"/>
      <c r="D184" s="180"/>
      <c r="E184" s="180"/>
      <c r="G184" s="180"/>
      <c r="J184" s="180"/>
      <c r="M184" s="180"/>
      <c r="O184" s="180"/>
      <c r="P184" s="182"/>
      <c r="R184" s="180"/>
      <c r="U184" s="180"/>
      <c r="X184" s="180"/>
    </row>
    <row r="185" spans="2:24" s="79" customFormat="1">
      <c r="B185" s="180"/>
      <c r="C185" s="180"/>
      <c r="D185" s="180"/>
      <c r="E185" s="180"/>
      <c r="G185" s="180"/>
      <c r="J185" s="180"/>
      <c r="M185" s="180"/>
      <c r="O185" s="180"/>
      <c r="P185" s="182"/>
      <c r="R185" s="180"/>
      <c r="U185" s="180"/>
      <c r="X185" s="180"/>
    </row>
    <row r="186" spans="2:24" s="79" customFormat="1">
      <c r="B186" s="180"/>
      <c r="C186" s="180"/>
      <c r="D186" s="180"/>
      <c r="E186" s="180"/>
      <c r="G186" s="180"/>
      <c r="J186" s="180"/>
      <c r="M186" s="180"/>
      <c r="O186" s="180"/>
      <c r="P186" s="182"/>
      <c r="R186" s="180"/>
      <c r="U186" s="180"/>
      <c r="X186" s="180"/>
    </row>
    <row r="187" spans="2:24" s="79" customFormat="1">
      <c r="B187" s="180"/>
      <c r="C187" s="180"/>
      <c r="D187" s="180"/>
      <c r="E187" s="180"/>
      <c r="G187" s="180"/>
      <c r="J187" s="180"/>
      <c r="M187" s="180"/>
      <c r="O187" s="180"/>
      <c r="P187" s="182"/>
      <c r="R187" s="180"/>
      <c r="U187" s="180"/>
      <c r="X187" s="180"/>
    </row>
    <row r="188" spans="2:24" s="79" customFormat="1">
      <c r="B188" s="180"/>
      <c r="C188" s="180"/>
      <c r="D188" s="180"/>
      <c r="E188" s="180"/>
      <c r="G188" s="180"/>
      <c r="J188" s="180"/>
      <c r="M188" s="180"/>
      <c r="O188" s="180"/>
      <c r="P188" s="182"/>
      <c r="R188" s="180"/>
      <c r="U188" s="180"/>
      <c r="X188" s="180"/>
    </row>
    <row r="189" spans="2:24" s="79" customFormat="1">
      <c r="B189" s="180"/>
      <c r="C189" s="180"/>
      <c r="D189" s="180"/>
      <c r="E189" s="180"/>
      <c r="G189" s="180"/>
      <c r="J189" s="180"/>
      <c r="M189" s="180"/>
      <c r="O189" s="180"/>
      <c r="P189" s="182"/>
      <c r="R189" s="180"/>
      <c r="U189" s="180"/>
      <c r="X189" s="180"/>
    </row>
    <row r="190" spans="2:24" s="79" customFormat="1">
      <c r="B190" s="180"/>
      <c r="C190" s="180"/>
      <c r="D190" s="180"/>
      <c r="E190" s="180"/>
      <c r="G190" s="180"/>
      <c r="J190" s="180"/>
      <c r="M190" s="180"/>
      <c r="O190" s="180"/>
      <c r="P190" s="182"/>
      <c r="R190" s="180"/>
      <c r="U190" s="180"/>
      <c r="X190" s="180"/>
    </row>
    <row r="191" spans="2:24" s="79" customFormat="1">
      <c r="B191" s="180"/>
      <c r="C191" s="180"/>
      <c r="D191" s="180"/>
      <c r="E191" s="180"/>
      <c r="G191" s="180"/>
      <c r="J191" s="180"/>
      <c r="M191" s="180"/>
      <c r="O191" s="180"/>
      <c r="P191" s="182"/>
      <c r="R191" s="180"/>
      <c r="U191" s="180"/>
      <c r="X191" s="180"/>
    </row>
    <row r="192" spans="2:24" s="79" customFormat="1">
      <c r="B192" s="180"/>
      <c r="C192" s="180"/>
      <c r="D192" s="180"/>
      <c r="E192" s="180"/>
      <c r="G192" s="180"/>
      <c r="J192" s="180"/>
      <c r="M192" s="180"/>
      <c r="O192" s="180"/>
      <c r="P192" s="182"/>
      <c r="R192" s="180"/>
      <c r="U192" s="180"/>
      <c r="X192" s="180"/>
    </row>
    <row r="193" spans="2:24" s="79" customFormat="1">
      <c r="B193" s="180"/>
      <c r="C193" s="180"/>
      <c r="D193" s="180"/>
      <c r="E193" s="180"/>
      <c r="G193" s="180"/>
      <c r="J193" s="180"/>
      <c r="M193" s="180"/>
      <c r="O193" s="180"/>
      <c r="P193" s="182"/>
      <c r="R193" s="180"/>
      <c r="U193" s="180"/>
      <c r="X193" s="180"/>
    </row>
    <row r="194" spans="2:24" s="79" customFormat="1">
      <c r="B194" s="180"/>
      <c r="C194" s="180"/>
      <c r="D194" s="180"/>
      <c r="E194" s="180"/>
      <c r="G194" s="180"/>
      <c r="J194" s="180"/>
      <c r="M194" s="180"/>
      <c r="O194" s="180"/>
      <c r="P194" s="182"/>
      <c r="R194" s="180"/>
      <c r="U194" s="180"/>
      <c r="X194" s="180"/>
    </row>
    <row r="195" spans="2:24" s="79" customFormat="1">
      <c r="B195" s="180"/>
      <c r="C195" s="180"/>
      <c r="D195" s="180"/>
      <c r="E195" s="180"/>
      <c r="G195" s="180"/>
      <c r="J195" s="180"/>
      <c r="M195" s="180"/>
      <c r="O195" s="180"/>
      <c r="P195" s="182"/>
      <c r="R195" s="180"/>
      <c r="U195" s="180"/>
      <c r="X195" s="180"/>
    </row>
    <row r="196" spans="2:24" s="79" customFormat="1">
      <c r="B196" s="180"/>
      <c r="C196" s="180"/>
      <c r="D196" s="180"/>
      <c r="E196" s="180"/>
      <c r="G196" s="180"/>
      <c r="J196" s="180"/>
      <c r="M196" s="180"/>
      <c r="O196" s="180"/>
      <c r="P196" s="182"/>
      <c r="R196" s="180"/>
      <c r="U196" s="180"/>
      <c r="X196" s="180"/>
    </row>
    <row r="197" spans="2:24" s="79" customFormat="1">
      <c r="B197" s="180"/>
      <c r="C197" s="180"/>
      <c r="D197" s="180"/>
      <c r="E197" s="180"/>
      <c r="G197" s="180"/>
      <c r="J197" s="180"/>
      <c r="M197" s="180"/>
      <c r="O197" s="180"/>
      <c r="P197" s="182"/>
      <c r="R197" s="180"/>
      <c r="U197" s="180"/>
      <c r="X197" s="180"/>
    </row>
    <row r="198" spans="2:24" s="79" customFormat="1">
      <c r="B198" s="180"/>
      <c r="C198" s="180"/>
      <c r="D198" s="180"/>
      <c r="E198" s="180"/>
      <c r="G198" s="180"/>
      <c r="J198" s="180"/>
      <c r="M198" s="180"/>
      <c r="O198" s="180"/>
      <c r="P198" s="182"/>
      <c r="R198" s="180"/>
      <c r="U198" s="180"/>
      <c r="X198" s="180"/>
    </row>
    <row r="199" spans="2:24" s="79" customFormat="1">
      <c r="B199" s="180"/>
      <c r="C199" s="180"/>
      <c r="D199" s="180"/>
      <c r="E199" s="180"/>
      <c r="G199" s="180"/>
      <c r="J199" s="180"/>
      <c r="M199" s="180"/>
      <c r="O199" s="180"/>
      <c r="P199" s="182"/>
      <c r="R199" s="180"/>
      <c r="U199" s="180"/>
      <c r="X199" s="180"/>
    </row>
    <row r="200" spans="2:24" s="79" customFormat="1">
      <c r="B200" s="180"/>
      <c r="C200" s="180"/>
      <c r="D200" s="180"/>
      <c r="E200" s="180"/>
      <c r="G200" s="180"/>
      <c r="J200" s="180"/>
      <c r="M200" s="180"/>
      <c r="O200" s="180"/>
      <c r="P200" s="182"/>
      <c r="R200" s="180"/>
      <c r="U200" s="180"/>
      <c r="X200" s="180"/>
    </row>
    <row r="201" spans="2:24" s="79" customFormat="1">
      <c r="B201" s="180"/>
      <c r="C201" s="180"/>
      <c r="D201" s="180"/>
      <c r="E201" s="180"/>
      <c r="G201" s="180"/>
      <c r="J201" s="180"/>
      <c r="M201" s="180"/>
      <c r="O201" s="180"/>
      <c r="P201" s="182"/>
      <c r="R201" s="180"/>
      <c r="U201" s="180"/>
      <c r="X201" s="180"/>
    </row>
    <row r="202" spans="2:24" s="79" customFormat="1">
      <c r="B202" s="180"/>
      <c r="C202" s="180"/>
      <c r="D202" s="180"/>
      <c r="E202" s="180"/>
      <c r="G202" s="180"/>
      <c r="J202" s="180"/>
      <c r="M202" s="180"/>
      <c r="O202" s="180"/>
      <c r="P202" s="182"/>
      <c r="R202" s="180"/>
      <c r="U202" s="180"/>
      <c r="X202" s="180"/>
    </row>
    <row r="203" spans="2:24" s="79" customFormat="1">
      <c r="B203" s="180"/>
      <c r="C203" s="180"/>
      <c r="D203" s="180"/>
      <c r="E203" s="180"/>
      <c r="G203" s="180"/>
      <c r="J203" s="180"/>
      <c r="M203" s="180"/>
      <c r="O203" s="180"/>
      <c r="P203" s="182"/>
      <c r="R203" s="180"/>
      <c r="U203" s="180"/>
      <c r="X203" s="180"/>
    </row>
    <row r="204" spans="2:24" s="79" customFormat="1">
      <c r="B204" s="180"/>
      <c r="C204" s="180"/>
      <c r="D204" s="180"/>
      <c r="E204" s="180"/>
      <c r="G204" s="180"/>
      <c r="J204" s="180"/>
      <c r="M204" s="180"/>
      <c r="O204" s="180"/>
      <c r="P204" s="182"/>
      <c r="R204" s="180"/>
      <c r="U204" s="180"/>
      <c r="X204" s="180"/>
    </row>
    <row r="205" spans="2:24" s="79" customFormat="1">
      <c r="B205" s="180"/>
      <c r="C205" s="180"/>
      <c r="D205" s="180"/>
      <c r="E205" s="180"/>
      <c r="G205" s="180"/>
      <c r="J205" s="180"/>
      <c r="M205" s="180"/>
      <c r="O205" s="180"/>
      <c r="P205" s="182"/>
      <c r="R205" s="180"/>
      <c r="U205" s="180"/>
      <c r="X205" s="180"/>
    </row>
    <row r="206" spans="2:24" s="79" customFormat="1">
      <c r="B206" s="180"/>
      <c r="C206" s="180"/>
      <c r="D206" s="180"/>
      <c r="E206" s="180"/>
      <c r="G206" s="180"/>
      <c r="J206" s="180"/>
      <c r="M206" s="180"/>
      <c r="O206" s="180"/>
      <c r="P206" s="182"/>
      <c r="R206" s="180"/>
      <c r="U206" s="180"/>
      <c r="X206" s="180"/>
    </row>
    <row r="207" spans="2:24" s="79" customFormat="1">
      <c r="B207" s="180"/>
      <c r="C207" s="180"/>
      <c r="D207" s="180"/>
      <c r="E207" s="180"/>
      <c r="G207" s="180"/>
      <c r="J207" s="180"/>
      <c r="M207" s="180"/>
      <c r="O207" s="180"/>
      <c r="P207" s="182"/>
      <c r="R207" s="180"/>
      <c r="U207" s="180"/>
      <c r="X207" s="180"/>
    </row>
    <row r="208" spans="2:24" s="79" customFormat="1">
      <c r="B208" s="180"/>
      <c r="C208" s="180"/>
      <c r="D208" s="180"/>
      <c r="E208" s="180"/>
      <c r="G208" s="180"/>
      <c r="J208" s="180"/>
      <c r="M208" s="180"/>
      <c r="O208" s="180"/>
      <c r="P208" s="182"/>
      <c r="R208" s="180"/>
      <c r="U208" s="180"/>
      <c r="X208" s="180"/>
    </row>
    <row r="209" spans="2:24" s="79" customFormat="1">
      <c r="B209" s="180"/>
      <c r="C209" s="180"/>
      <c r="D209" s="180"/>
      <c r="E209" s="180"/>
      <c r="G209" s="180"/>
      <c r="J209" s="180"/>
      <c r="M209" s="180"/>
      <c r="O209" s="180"/>
      <c r="P209" s="182"/>
      <c r="R209" s="180"/>
      <c r="U209" s="180"/>
      <c r="X209" s="180"/>
    </row>
    <row r="210" spans="2:24" s="79" customFormat="1">
      <c r="B210" s="180"/>
      <c r="C210" s="180"/>
      <c r="D210" s="180"/>
      <c r="E210" s="180"/>
      <c r="G210" s="180"/>
      <c r="J210" s="180"/>
      <c r="M210" s="180"/>
      <c r="O210" s="180"/>
      <c r="P210" s="182"/>
      <c r="R210" s="180"/>
      <c r="U210" s="180"/>
      <c r="X210" s="180"/>
    </row>
    <row r="211" spans="2:24" s="79" customFormat="1">
      <c r="B211" s="180"/>
      <c r="C211" s="180"/>
      <c r="D211" s="180"/>
      <c r="E211" s="180"/>
      <c r="G211" s="180"/>
      <c r="J211" s="180"/>
      <c r="M211" s="180"/>
      <c r="O211" s="180"/>
      <c r="P211" s="182"/>
      <c r="R211" s="180"/>
      <c r="U211" s="180"/>
      <c r="X211" s="180"/>
    </row>
    <row r="212" spans="2:24" s="79" customFormat="1">
      <c r="B212" s="180"/>
      <c r="C212" s="180"/>
      <c r="D212" s="180"/>
      <c r="E212" s="180"/>
      <c r="G212" s="180"/>
      <c r="J212" s="180"/>
      <c r="M212" s="180"/>
      <c r="O212" s="180"/>
      <c r="P212" s="182"/>
      <c r="R212" s="180"/>
      <c r="U212" s="180"/>
      <c r="X212" s="180"/>
    </row>
    <row r="213" spans="2:24" s="79" customFormat="1">
      <c r="B213" s="180"/>
      <c r="C213" s="180"/>
      <c r="D213" s="180"/>
      <c r="E213" s="180"/>
      <c r="G213" s="180"/>
      <c r="J213" s="180"/>
      <c r="M213" s="180"/>
      <c r="O213" s="180"/>
      <c r="P213" s="182"/>
      <c r="R213" s="180"/>
      <c r="U213" s="180"/>
      <c r="X213" s="180"/>
    </row>
    <row r="214" spans="2:24" s="79" customFormat="1">
      <c r="B214" s="180"/>
      <c r="C214" s="180"/>
      <c r="D214" s="180"/>
      <c r="E214" s="180"/>
      <c r="G214" s="180"/>
      <c r="J214" s="180"/>
      <c r="M214" s="180"/>
      <c r="O214" s="180"/>
      <c r="P214" s="182"/>
      <c r="R214" s="180"/>
      <c r="U214" s="180"/>
      <c r="X214" s="180"/>
    </row>
    <row r="215" spans="2:24" s="79" customFormat="1">
      <c r="B215" s="180"/>
      <c r="C215" s="180"/>
      <c r="D215" s="180"/>
      <c r="E215" s="180"/>
      <c r="G215" s="180"/>
      <c r="J215" s="180"/>
      <c r="M215" s="180"/>
      <c r="O215" s="180"/>
      <c r="P215" s="182"/>
      <c r="R215" s="180"/>
      <c r="U215" s="180"/>
      <c r="X215" s="180"/>
    </row>
    <row r="216" spans="2:24" s="79" customFormat="1">
      <c r="B216" s="180"/>
      <c r="C216" s="180"/>
      <c r="D216" s="180"/>
      <c r="E216" s="180"/>
      <c r="G216" s="180"/>
      <c r="J216" s="180"/>
      <c r="M216" s="180"/>
      <c r="O216" s="180"/>
      <c r="P216" s="182"/>
      <c r="R216" s="180"/>
      <c r="U216" s="180"/>
      <c r="X216" s="180"/>
    </row>
    <row r="217" spans="2:24" s="79" customFormat="1">
      <c r="B217" s="180"/>
      <c r="C217" s="180"/>
      <c r="D217" s="180"/>
      <c r="E217" s="180"/>
      <c r="G217" s="180"/>
      <c r="J217" s="180"/>
      <c r="M217" s="180"/>
      <c r="O217" s="180"/>
      <c r="P217" s="182"/>
      <c r="R217" s="180"/>
      <c r="U217" s="180"/>
      <c r="X217" s="180"/>
    </row>
    <row r="218" spans="2:24" s="79" customFormat="1">
      <c r="B218" s="180"/>
      <c r="C218" s="180"/>
      <c r="D218" s="180"/>
      <c r="E218" s="180"/>
      <c r="G218" s="180"/>
      <c r="J218" s="180"/>
      <c r="M218" s="180"/>
      <c r="O218" s="180"/>
      <c r="P218" s="182"/>
      <c r="R218" s="180"/>
      <c r="U218" s="180"/>
      <c r="X218" s="180"/>
    </row>
    <row r="219" spans="2:24" s="79" customFormat="1">
      <c r="B219" s="180"/>
      <c r="C219" s="180"/>
      <c r="D219" s="180"/>
      <c r="E219" s="180"/>
      <c r="G219" s="180"/>
      <c r="J219" s="180"/>
      <c r="M219" s="180"/>
      <c r="O219" s="180"/>
      <c r="P219" s="182"/>
      <c r="R219" s="180"/>
      <c r="U219" s="180"/>
      <c r="X219" s="180"/>
    </row>
    <row r="220" spans="2:24" s="79" customFormat="1">
      <c r="B220" s="180"/>
      <c r="C220" s="180"/>
      <c r="D220" s="180"/>
      <c r="E220" s="180"/>
      <c r="G220" s="180"/>
      <c r="J220" s="180"/>
      <c r="M220" s="180"/>
      <c r="O220" s="180"/>
      <c r="P220" s="182"/>
      <c r="R220" s="180"/>
      <c r="U220" s="180"/>
      <c r="X220" s="180"/>
    </row>
    <row r="221" spans="2:24" s="79" customFormat="1">
      <c r="B221" s="180"/>
      <c r="C221" s="180"/>
      <c r="D221" s="180"/>
      <c r="E221" s="180"/>
      <c r="G221" s="180"/>
      <c r="J221" s="180"/>
      <c r="M221" s="180"/>
      <c r="O221" s="180"/>
      <c r="P221" s="182"/>
      <c r="R221" s="180"/>
      <c r="U221" s="180"/>
      <c r="X221" s="180"/>
    </row>
    <row r="222" spans="2:24" s="79" customFormat="1">
      <c r="B222" s="180"/>
      <c r="C222" s="180"/>
      <c r="D222" s="180"/>
      <c r="E222" s="180"/>
      <c r="G222" s="180"/>
      <c r="J222" s="180"/>
      <c r="M222" s="180"/>
      <c r="O222" s="180"/>
      <c r="P222" s="182"/>
      <c r="R222" s="180"/>
      <c r="U222" s="180"/>
      <c r="X222" s="180"/>
    </row>
    <row r="223" spans="2:24" s="79" customFormat="1">
      <c r="B223" s="180"/>
      <c r="C223" s="180"/>
      <c r="D223" s="180"/>
      <c r="E223" s="180"/>
      <c r="G223" s="180"/>
      <c r="J223" s="180"/>
      <c r="M223" s="180"/>
      <c r="O223" s="180"/>
      <c r="P223" s="182"/>
      <c r="R223" s="180"/>
      <c r="U223" s="180"/>
      <c r="X223" s="180"/>
    </row>
    <row r="224" spans="2:24" s="79" customFormat="1">
      <c r="B224" s="180"/>
      <c r="C224" s="180"/>
      <c r="D224" s="180"/>
      <c r="E224" s="180"/>
      <c r="G224" s="180"/>
      <c r="J224" s="180"/>
      <c r="M224" s="180"/>
      <c r="O224" s="180"/>
      <c r="P224" s="182"/>
      <c r="R224" s="180"/>
      <c r="U224" s="180"/>
      <c r="X224" s="180"/>
    </row>
    <row r="225" spans="2:24" s="79" customFormat="1">
      <c r="B225" s="180"/>
      <c r="C225" s="180"/>
      <c r="D225" s="180"/>
      <c r="E225" s="180"/>
      <c r="G225" s="180"/>
      <c r="J225" s="180"/>
      <c r="M225" s="180"/>
      <c r="O225" s="180"/>
      <c r="P225" s="182"/>
      <c r="R225" s="180"/>
      <c r="U225" s="180"/>
      <c r="X225" s="180"/>
    </row>
    <row r="226" spans="2:24" s="79" customFormat="1">
      <c r="B226" s="180"/>
      <c r="C226" s="180"/>
      <c r="D226" s="180"/>
      <c r="E226" s="180"/>
      <c r="G226" s="180"/>
      <c r="J226" s="180"/>
      <c r="M226" s="180"/>
      <c r="O226" s="180"/>
      <c r="P226" s="182"/>
      <c r="R226" s="180"/>
      <c r="U226" s="180"/>
      <c r="X226" s="180"/>
    </row>
    <row r="227" spans="2:24" s="79" customFormat="1">
      <c r="B227" s="180"/>
      <c r="C227" s="180"/>
      <c r="D227" s="180"/>
      <c r="E227" s="180"/>
      <c r="G227" s="180"/>
      <c r="J227" s="180"/>
      <c r="M227" s="180"/>
      <c r="O227" s="180"/>
      <c r="P227" s="182"/>
      <c r="R227" s="180"/>
      <c r="U227" s="180"/>
      <c r="X227" s="180"/>
    </row>
    <row r="228" spans="2:24" s="79" customFormat="1">
      <c r="B228" s="180"/>
      <c r="C228" s="180"/>
      <c r="D228" s="180"/>
      <c r="E228" s="180"/>
      <c r="G228" s="180"/>
      <c r="J228" s="180"/>
      <c r="M228" s="180"/>
      <c r="O228" s="180"/>
      <c r="P228" s="182"/>
      <c r="R228" s="180"/>
      <c r="U228" s="180"/>
      <c r="X228" s="180"/>
    </row>
    <row r="229" spans="2:24" s="79" customFormat="1">
      <c r="B229" s="180"/>
      <c r="C229" s="180"/>
      <c r="D229" s="180"/>
      <c r="E229" s="180"/>
      <c r="G229" s="180"/>
      <c r="J229" s="180"/>
      <c r="M229" s="180"/>
      <c r="O229" s="180"/>
      <c r="P229" s="182"/>
      <c r="R229" s="180"/>
      <c r="U229" s="180"/>
      <c r="X229" s="180"/>
    </row>
    <row r="230" spans="2:24" s="79" customFormat="1">
      <c r="B230" s="180"/>
      <c r="C230" s="180"/>
      <c r="D230" s="180"/>
      <c r="E230" s="180"/>
      <c r="G230" s="180"/>
      <c r="J230" s="180"/>
      <c r="M230" s="180"/>
      <c r="O230" s="180"/>
      <c r="P230" s="182"/>
      <c r="R230" s="180"/>
      <c r="U230" s="180"/>
      <c r="X230" s="180"/>
    </row>
    <row r="231" spans="2:24" s="79" customFormat="1">
      <c r="B231" s="180"/>
      <c r="C231" s="180"/>
      <c r="D231" s="180"/>
      <c r="E231" s="180"/>
      <c r="G231" s="180"/>
      <c r="J231" s="180"/>
      <c r="M231" s="180"/>
      <c r="O231" s="180"/>
      <c r="P231" s="182"/>
      <c r="R231" s="180"/>
      <c r="U231" s="180"/>
      <c r="X231" s="180"/>
    </row>
    <row r="232" spans="2:24" s="79" customFormat="1">
      <c r="B232" s="180"/>
      <c r="C232" s="180"/>
      <c r="D232" s="180"/>
      <c r="E232" s="180"/>
      <c r="G232" s="180"/>
      <c r="J232" s="180"/>
      <c r="M232" s="180"/>
      <c r="O232" s="180"/>
      <c r="P232" s="182"/>
      <c r="R232" s="180"/>
      <c r="U232" s="180"/>
      <c r="X232" s="180"/>
    </row>
    <row r="233" spans="2:24" s="79" customFormat="1">
      <c r="B233" s="180"/>
      <c r="C233" s="180"/>
      <c r="D233" s="180"/>
      <c r="E233" s="180"/>
      <c r="G233" s="180"/>
      <c r="J233" s="180"/>
      <c r="M233" s="180"/>
      <c r="O233" s="180"/>
      <c r="P233" s="182"/>
      <c r="R233" s="180"/>
      <c r="U233" s="180"/>
      <c r="X233" s="180"/>
    </row>
    <row r="234" spans="2:24" s="79" customFormat="1">
      <c r="B234" s="180"/>
      <c r="C234" s="180"/>
      <c r="D234" s="180"/>
      <c r="E234" s="180"/>
      <c r="G234" s="180"/>
      <c r="J234" s="180"/>
      <c r="M234" s="180"/>
      <c r="O234" s="180"/>
      <c r="P234" s="182"/>
      <c r="R234" s="180"/>
      <c r="U234" s="180"/>
      <c r="X234" s="180"/>
    </row>
    <row r="235" spans="2:24" s="79" customFormat="1">
      <c r="B235" s="180"/>
      <c r="C235" s="180"/>
      <c r="D235" s="180"/>
      <c r="E235" s="180"/>
      <c r="G235" s="180"/>
      <c r="J235" s="180"/>
      <c r="M235" s="180"/>
      <c r="O235" s="180"/>
      <c r="P235" s="182"/>
      <c r="R235" s="180"/>
      <c r="U235" s="180"/>
      <c r="X235" s="180"/>
    </row>
    <row r="236" spans="2:24" s="79" customFormat="1">
      <c r="B236" s="180"/>
      <c r="C236" s="180"/>
      <c r="D236" s="180"/>
      <c r="E236" s="180"/>
      <c r="G236" s="180"/>
      <c r="J236" s="180"/>
      <c r="M236" s="180"/>
      <c r="O236" s="180"/>
      <c r="P236" s="182"/>
      <c r="R236" s="180"/>
      <c r="U236" s="180"/>
      <c r="X236" s="180"/>
    </row>
    <row r="237" spans="2:24" s="79" customFormat="1">
      <c r="B237" s="180"/>
      <c r="C237" s="180"/>
      <c r="D237" s="180"/>
      <c r="E237" s="180"/>
      <c r="G237" s="180"/>
      <c r="J237" s="180"/>
      <c r="M237" s="180"/>
      <c r="O237" s="180"/>
      <c r="P237" s="182"/>
      <c r="R237" s="180"/>
      <c r="U237" s="180"/>
      <c r="X237" s="180"/>
    </row>
    <row r="238" spans="2:24" s="79" customFormat="1">
      <c r="B238" s="180"/>
      <c r="C238" s="180"/>
      <c r="D238" s="180"/>
      <c r="E238" s="180"/>
      <c r="G238" s="180"/>
      <c r="J238" s="180"/>
      <c r="M238" s="180"/>
      <c r="O238" s="180"/>
      <c r="P238" s="182"/>
      <c r="R238" s="180"/>
      <c r="U238" s="180"/>
      <c r="X238" s="180"/>
    </row>
    <row r="239" spans="2:24" s="79" customFormat="1">
      <c r="B239" s="180"/>
      <c r="C239" s="180"/>
      <c r="D239" s="180"/>
      <c r="E239" s="180"/>
      <c r="G239" s="180"/>
      <c r="J239" s="180"/>
      <c r="M239" s="180"/>
      <c r="O239" s="180"/>
      <c r="P239" s="182"/>
      <c r="R239" s="180"/>
      <c r="U239" s="180"/>
      <c r="X239" s="180"/>
    </row>
    <row r="240" spans="2:24" s="79" customFormat="1">
      <c r="B240" s="180"/>
      <c r="C240" s="180"/>
      <c r="D240" s="180"/>
      <c r="E240" s="180"/>
      <c r="G240" s="180"/>
      <c r="J240" s="180"/>
      <c r="M240" s="180"/>
      <c r="O240" s="180"/>
      <c r="P240" s="182"/>
      <c r="R240" s="180"/>
      <c r="U240" s="180"/>
      <c r="X240" s="180"/>
    </row>
    <row r="241" spans="2:24" s="79" customFormat="1">
      <c r="B241" s="180"/>
      <c r="C241" s="180"/>
      <c r="D241" s="180"/>
      <c r="E241" s="180"/>
      <c r="G241" s="180"/>
      <c r="J241" s="180"/>
      <c r="M241" s="180"/>
      <c r="O241" s="180"/>
      <c r="P241" s="182"/>
      <c r="R241" s="180"/>
      <c r="U241" s="180"/>
      <c r="X241" s="180"/>
    </row>
    <row r="242" spans="2:24" s="79" customFormat="1">
      <c r="B242" s="180"/>
      <c r="C242" s="180"/>
      <c r="D242" s="180"/>
      <c r="E242" s="180"/>
      <c r="G242" s="180"/>
      <c r="J242" s="180"/>
      <c r="M242" s="180"/>
      <c r="O242" s="180"/>
      <c r="P242" s="182"/>
      <c r="R242" s="180"/>
      <c r="U242" s="180"/>
      <c r="X242" s="180"/>
    </row>
    <row r="243" spans="2:24" s="79" customFormat="1">
      <c r="B243" s="180"/>
      <c r="C243" s="180"/>
      <c r="D243" s="180"/>
      <c r="E243" s="180"/>
      <c r="G243" s="180"/>
      <c r="J243" s="180"/>
      <c r="M243" s="180"/>
      <c r="O243" s="180"/>
      <c r="P243" s="182"/>
      <c r="R243" s="180"/>
      <c r="U243" s="180"/>
      <c r="X243" s="180"/>
    </row>
    <row r="244" spans="2:24" s="79" customFormat="1">
      <c r="B244" s="180"/>
      <c r="C244" s="180"/>
      <c r="D244" s="180"/>
      <c r="E244" s="180"/>
      <c r="G244" s="180"/>
      <c r="J244" s="180"/>
      <c r="M244" s="180"/>
      <c r="O244" s="180"/>
      <c r="P244" s="182"/>
      <c r="R244" s="180"/>
      <c r="U244" s="180"/>
      <c r="X244" s="180"/>
    </row>
    <row r="245" spans="2:24" s="79" customFormat="1">
      <c r="B245" s="180"/>
      <c r="C245" s="180"/>
      <c r="D245" s="180"/>
      <c r="E245" s="180"/>
      <c r="G245" s="180"/>
      <c r="J245" s="180"/>
      <c r="M245" s="180"/>
      <c r="O245" s="180"/>
      <c r="P245" s="182"/>
      <c r="R245" s="180"/>
      <c r="U245" s="180"/>
      <c r="X245" s="180"/>
    </row>
    <row r="246" spans="2:24" s="79" customFormat="1">
      <c r="B246" s="180"/>
      <c r="C246" s="180"/>
      <c r="D246" s="180"/>
      <c r="E246" s="180"/>
      <c r="G246" s="180"/>
      <c r="J246" s="180"/>
      <c r="M246" s="180"/>
      <c r="O246" s="180"/>
      <c r="P246" s="182"/>
      <c r="R246" s="180"/>
      <c r="U246" s="180"/>
      <c r="X246" s="180"/>
    </row>
    <row r="247" spans="2:24" s="79" customFormat="1">
      <c r="B247" s="180"/>
      <c r="C247" s="180"/>
      <c r="D247" s="180"/>
      <c r="E247" s="180"/>
      <c r="G247" s="180"/>
      <c r="J247" s="180"/>
      <c r="M247" s="180"/>
      <c r="O247" s="180"/>
      <c r="P247" s="182"/>
      <c r="R247" s="180"/>
      <c r="U247" s="180"/>
      <c r="X247" s="180"/>
    </row>
    <row r="248" spans="2:24" s="79" customFormat="1">
      <c r="B248" s="180"/>
      <c r="C248" s="180"/>
      <c r="D248" s="180"/>
      <c r="E248" s="180"/>
      <c r="G248" s="180"/>
      <c r="J248" s="180"/>
      <c r="M248" s="180"/>
      <c r="O248" s="180"/>
      <c r="P248" s="182"/>
      <c r="R248" s="180"/>
      <c r="U248" s="180"/>
      <c r="X248" s="180"/>
    </row>
    <row r="249" spans="2:24" s="79" customFormat="1">
      <c r="B249" s="180"/>
      <c r="C249" s="180"/>
      <c r="D249" s="180"/>
      <c r="E249" s="180"/>
      <c r="G249" s="180"/>
      <c r="J249" s="180"/>
      <c r="M249" s="180"/>
      <c r="O249" s="180"/>
      <c r="P249" s="182"/>
      <c r="R249" s="180"/>
      <c r="U249" s="180"/>
      <c r="X249" s="180"/>
    </row>
    <row r="250" spans="2:24" s="79" customFormat="1">
      <c r="B250" s="180"/>
      <c r="C250" s="180"/>
      <c r="D250" s="180"/>
      <c r="E250" s="180"/>
      <c r="G250" s="180"/>
      <c r="J250" s="180"/>
      <c r="M250" s="180"/>
      <c r="O250" s="180"/>
      <c r="P250" s="182"/>
      <c r="R250" s="180"/>
      <c r="U250" s="180"/>
      <c r="X250" s="180"/>
    </row>
    <row r="251" spans="2:24" s="79" customFormat="1">
      <c r="B251" s="180"/>
      <c r="C251" s="180"/>
      <c r="D251" s="180"/>
      <c r="E251" s="180"/>
      <c r="G251" s="180"/>
      <c r="J251" s="180"/>
      <c r="M251" s="180"/>
      <c r="O251" s="180"/>
      <c r="P251" s="182"/>
      <c r="R251" s="180"/>
      <c r="U251" s="180"/>
      <c r="X251" s="180"/>
    </row>
    <row r="252" spans="2:24" s="79" customFormat="1">
      <c r="B252" s="180"/>
      <c r="C252" s="180"/>
      <c r="D252" s="180"/>
      <c r="E252" s="180"/>
      <c r="G252" s="180"/>
      <c r="J252" s="180"/>
      <c r="M252" s="180"/>
      <c r="O252" s="180"/>
      <c r="P252" s="182"/>
      <c r="R252" s="180"/>
      <c r="U252" s="180"/>
      <c r="X252" s="180"/>
    </row>
    <row r="253" spans="2:24" s="79" customFormat="1">
      <c r="B253" s="180"/>
      <c r="C253" s="180"/>
      <c r="D253" s="180"/>
      <c r="E253" s="180"/>
      <c r="G253" s="180"/>
      <c r="J253" s="180"/>
      <c r="M253" s="180"/>
      <c r="O253" s="180"/>
      <c r="P253" s="182"/>
      <c r="R253" s="180"/>
      <c r="U253" s="180"/>
      <c r="X253" s="180"/>
    </row>
    <row r="254" spans="2:24" s="79" customFormat="1">
      <c r="B254" s="180"/>
      <c r="C254" s="180"/>
      <c r="D254" s="180"/>
      <c r="E254" s="180"/>
      <c r="G254" s="180"/>
      <c r="J254" s="180"/>
      <c r="M254" s="180"/>
      <c r="O254" s="180"/>
      <c r="P254" s="182"/>
      <c r="R254" s="180"/>
      <c r="U254" s="180"/>
      <c r="X254" s="180"/>
    </row>
    <row r="255" spans="2:24" s="79" customFormat="1">
      <c r="B255" s="180"/>
      <c r="C255" s="180"/>
      <c r="D255" s="180"/>
      <c r="E255" s="180"/>
      <c r="G255" s="180"/>
      <c r="J255" s="180"/>
      <c r="M255" s="180"/>
      <c r="O255" s="180"/>
      <c r="P255" s="182"/>
      <c r="R255" s="180"/>
      <c r="U255" s="180"/>
      <c r="X255" s="180"/>
    </row>
    <row r="256" spans="2:24" s="79" customFormat="1">
      <c r="B256" s="180"/>
      <c r="C256" s="180"/>
      <c r="D256" s="180"/>
      <c r="E256" s="180"/>
      <c r="G256" s="180"/>
      <c r="J256" s="180"/>
      <c r="M256" s="180"/>
      <c r="O256" s="180"/>
      <c r="P256" s="182"/>
      <c r="R256" s="180"/>
      <c r="U256" s="180"/>
      <c r="X256" s="180"/>
    </row>
    <row r="257" spans="2:24" s="79" customFormat="1">
      <c r="B257" s="180"/>
      <c r="C257" s="180"/>
      <c r="D257" s="180"/>
      <c r="E257" s="180"/>
      <c r="G257" s="180"/>
      <c r="J257" s="180"/>
      <c r="M257" s="180"/>
      <c r="O257" s="180"/>
      <c r="P257" s="182"/>
      <c r="R257" s="180"/>
      <c r="U257" s="180"/>
      <c r="X257" s="180"/>
    </row>
    <row r="258" spans="2:24" s="79" customFormat="1">
      <c r="B258" s="180"/>
      <c r="C258" s="180"/>
      <c r="D258" s="180"/>
      <c r="E258" s="180"/>
      <c r="G258" s="180"/>
      <c r="J258" s="180"/>
      <c r="M258" s="180"/>
      <c r="O258" s="180"/>
      <c r="P258" s="182"/>
      <c r="R258" s="180"/>
      <c r="U258" s="180"/>
      <c r="X258" s="180"/>
    </row>
    <row r="259" spans="2:24" s="79" customFormat="1">
      <c r="B259" s="180"/>
      <c r="C259" s="180"/>
      <c r="D259" s="180"/>
      <c r="E259" s="180"/>
      <c r="G259" s="180"/>
      <c r="J259" s="180"/>
      <c r="M259" s="180"/>
      <c r="O259" s="180"/>
      <c r="P259" s="182"/>
      <c r="R259" s="180"/>
      <c r="U259" s="180"/>
      <c r="X259" s="180"/>
    </row>
    <row r="260" spans="2:24" s="79" customFormat="1">
      <c r="B260" s="180"/>
      <c r="C260" s="180"/>
      <c r="D260" s="180"/>
      <c r="E260" s="180"/>
      <c r="G260" s="180"/>
      <c r="J260" s="180"/>
      <c r="M260" s="180"/>
      <c r="O260" s="180"/>
      <c r="P260" s="182"/>
      <c r="R260" s="180"/>
      <c r="U260" s="180"/>
      <c r="X260" s="180"/>
    </row>
    <row r="261" spans="2:24" s="79" customFormat="1">
      <c r="B261" s="180"/>
      <c r="C261" s="180"/>
      <c r="D261" s="180"/>
      <c r="E261" s="180"/>
      <c r="G261" s="180"/>
      <c r="J261" s="180"/>
      <c r="M261" s="180"/>
      <c r="O261" s="180"/>
      <c r="P261" s="182"/>
      <c r="R261" s="180"/>
      <c r="U261" s="180"/>
      <c r="X261" s="180"/>
    </row>
    <row r="262" spans="2:24" s="79" customFormat="1">
      <c r="B262" s="180"/>
      <c r="C262" s="180"/>
      <c r="D262" s="180"/>
      <c r="E262" s="180"/>
      <c r="G262" s="180"/>
      <c r="J262" s="180"/>
      <c r="M262" s="180"/>
      <c r="O262" s="180"/>
      <c r="P262" s="182"/>
      <c r="R262" s="180"/>
      <c r="U262" s="180"/>
      <c r="X262" s="180"/>
    </row>
    <row r="263" spans="2:24" s="79" customFormat="1">
      <c r="B263" s="180"/>
      <c r="C263" s="180"/>
      <c r="D263" s="180"/>
      <c r="E263" s="180"/>
      <c r="G263" s="180"/>
      <c r="J263" s="180"/>
      <c r="M263" s="180"/>
      <c r="O263" s="180"/>
      <c r="P263" s="182"/>
      <c r="R263" s="180"/>
      <c r="U263" s="180"/>
      <c r="X263" s="180"/>
    </row>
    <row r="264" spans="2:24" s="79" customFormat="1">
      <c r="B264" s="180"/>
      <c r="C264" s="180"/>
      <c r="D264" s="180"/>
      <c r="E264" s="180"/>
      <c r="G264" s="180"/>
      <c r="J264" s="180"/>
      <c r="M264" s="180"/>
      <c r="O264" s="180"/>
      <c r="P264" s="182"/>
      <c r="R264" s="180"/>
      <c r="U264" s="180"/>
      <c r="X264" s="180"/>
    </row>
    <row r="265" spans="2:24" s="79" customFormat="1">
      <c r="B265" s="180"/>
      <c r="C265" s="180"/>
      <c r="D265" s="180"/>
      <c r="E265" s="180"/>
      <c r="G265" s="180"/>
      <c r="J265" s="180"/>
      <c r="M265" s="180"/>
      <c r="O265" s="180"/>
      <c r="P265" s="182"/>
      <c r="R265" s="180"/>
      <c r="U265" s="180"/>
      <c r="X265" s="180"/>
    </row>
    <row r="266" spans="2:24" s="79" customFormat="1">
      <c r="B266" s="180"/>
      <c r="C266" s="180"/>
      <c r="D266" s="180"/>
      <c r="E266" s="180"/>
      <c r="G266" s="180"/>
      <c r="J266" s="180"/>
      <c r="M266" s="180"/>
      <c r="O266" s="180"/>
      <c r="P266" s="182"/>
      <c r="R266" s="180"/>
      <c r="U266" s="180"/>
      <c r="X266" s="180"/>
    </row>
    <row r="267" spans="2:24" s="79" customFormat="1">
      <c r="B267" s="180"/>
      <c r="C267" s="180"/>
      <c r="D267" s="180"/>
      <c r="E267" s="180"/>
      <c r="G267" s="180"/>
      <c r="J267" s="180"/>
      <c r="M267" s="180"/>
      <c r="O267" s="180"/>
      <c r="P267" s="182"/>
      <c r="R267" s="180"/>
      <c r="U267" s="180"/>
      <c r="X267" s="180"/>
    </row>
    <row r="268" spans="2:24" s="79" customFormat="1">
      <c r="B268" s="180"/>
      <c r="C268" s="180"/>
      <c r="D268" s="180"/>
      <c r="E268" s="180"/>
      <c r="G268" s="180"/>
      <c r="J268" s="180"/>
      <c r="M268" s="180"/>
      <c r="O268" s="180"/>
      <c r="P268" s="182"/>
      <c r="R268" s="180"/>
      <c r="U268" s="180"/>
      <c r="X268" s="180"/>
    </row>
    <row r="269" spans="2:24" s="79" customFormat="1">
      <c r="B269" s="180"/>
      <c r="C269" s="180"/>
      <c r="D269" s="180"/>
      <c r="E269" s="180"/>
      <c r="G269" s="180"/>
      <c r="J269" s="180"/>
      <c r="M269" s="180"/>
      <c r="O269" s="180"/>
      <c r="P269" s="182"/>
      <c r="R269" s="180"/>
      <c r="U269" s="180"/>
      <c r="X269" s="180"/>
    </row>
    <row r="270" spans="2:24" s="79" customFormat="1">
      <c r="B270" s="180"/>
      <c r="C270" s="180"/>
      <c r="D270" s="180"/>
      <c r="E270" s="180"/>
      <c r="G270" s="180"/>
      <c r="J270" s="180"/>
      <c r="M270" s="180"/>
      <c r="O270" s="180"/>
      <c r="P270" s="182"/>
      <c r="R270" s="180"/>
      <c r="U270" s="180"/>
      <c r="X270" s="180"/>
    </row>
    <row r="271" spans="2:24" s="79" customFormat="1">
      <c r="B271" s="180"/>
      <c r="C271" s="180"/>
      <c r="D271" s="180"/>
      <c r="E271" s="180"/>
      <c r="G271" s="180"/>
      <c r="J271" s="180"/>
      <c r="M271" s="180"/>
      <c r="O271" s="180"/>
      <c r="P271" s="182"/>
      <c r="R271" s="180"/>
      <c r="U271" s="180"/>
      <c r="X271" s="180"/>
    </row>
    <row r="272" spans="2:24" s="79" customFormat="1">
      <c r="B272" s="180"/>
      <c r="C272" s="180"/>
      <c r="D272" s="180"/>
      <c r="E272" s="180"/>
      <c r="G272" s="180"/>
      <c r="J272" s="180"/>
      <c r="M272" s="180"/>
      <c r="O272" s="180"/>
      <c r="P272" s="182"/>
      <c r="R272" s="180"/>
      <c r="U272" s="180"/>
      <c r="X272" s="180"/>
    </row>
    <row r="273" spans="2:24" s="79" customFormat="1">
      <c r="B273" s="180"/>
      <c r="C273" s="180"/>
      <c r="D273" s="180"/>
      <c r="E273" s="180"/>
      <c r="G273" s="180"/>
      <c r="J273" s="180"/>
      <c r="M273" s="180"/>
      <c r="O273" s="180"/>
      <c r="P273" s="182"/>
      <c r="R273" s="180"/>
      <c r="U273" s="180"/>
      <c r="X273" s="180"/>
    </row>
    <row r="274" spans="2:24" s="79" customFormat="1">
      <c r="B274" s="180"/>
      <c r="C274" s="180"/>
      <c r="D274" s="180"/>
      <c r="E274" s="180"/>
      <c r="G274" s="180"/>
      <c r="J274" s="180"/>
      <c r="M274" s="180"/>
      <c r="O274" s="180"/>
      <c r="P274" s="182"/>
      <c r="R274" s="180"/>
      <c r="U274" s="180"/>
      <c r="X274" s="180"/>
    </row>
    <row r="275" spans="2:24" s="79" customFormat="1">
      <c r="B275" s="180"/>
      <c r="C275" s="180"/>
      <c r="D275" s="180"/>
      <c r="E275" s="180"/>
      <c r="G275" s="180"/>
      <c r="J275" s="180"/>
      <c r="M275" s="180"/>
      <c r="O275" s="180"/>
      <c r="P275" s="182"/>
      <c r="R275" s="180"/>
      <c r="U275" s="180"/>
      <c r="X275" s="180"/>
    </row>
    <row r="276" spans="2:24" s="79" customFormat="1">
      <c r="B276" s="180"/>
      <c r="C276" s="180"/>
      <c r="D276" s="180"/>
      <c r="E276" s="180"/>
      <c r="G276" s="180"/>
      <c r="J276" s="180"/>
      <c r="M276" s="180"/>
      <c r="O276" s="180"/>
      <c r="P276" s="182"/>
      <c r="R276" s="180"/>
      <c r="U276" s="180"/>
      <c r="X276" s="180"/>
    </row>
    <row r="277" spans="2:24" s="79" customFormat="1">
      <c r="B277" s="180"/>
      <c r="C277" s="180"/>
      <c r="D277" s="180"/>
      <c r="E277" s="180"/>
      <c r="G277" s="180"/>
      <c r="J277" s="180"/>
      <c r="M277" s="180"/>
      <c r="O277" s="180"/>
      <c r="P277" s="182"/>
      <c r="R277" s="180"/>
      <c r="U277" s="180"/>
      <c r="X277" s="180"/>
    </row>
    <row r="278" spans="2:24" s="79" customFormat="1">
      <c r="B278" s="180"/>
      <c r="C278" s="180"/>
      <c r="D278" s="180"/>
      <c r="E278" s="180"/>
      <c r="G278" s="180"/>
      <c r="J278" s="180"/>
      <c r="M278" s="180"/>
      <c r="O278" s="180"/>
      <c r="P278" s="182"/>
      <c r="R278" s="180"/>
      <c r="U278" s="180"/>
      <c r="X278" s="180"/>
    </row>
    <row r="279" spans="2:24" s="79" customFormat="1">
      <c r="B279" s="180"/>
      <c r="C279" s="180"/>
      <c r="D279" s="180"/>
      <c r="E279" s="180"/>
      <c r="G279" s="180"/>
      <c r="J279" s="180"/>
      <c r="M279" s="180"/>
      <c r="O279" s="180"/>
      <c r="P279" s="182"/>
      <c r="R279" s="180"/>
      <c r="U279" s="180"/>
      <c r="X279" s="180"/>
    </row>
    <row r="280" spans="2:24" s="79" customFormat="1">
      <c r="B280" s="180"/>
      <c r="C280" s="180"/>
      <c r="D280" s="180"/>
      <c r="E280" s="180"/>
      <c r="G280" s="180"/>
      <c r="J280" s="180"/>
      <c r="M280" s="180"/>
      <c r="O280" s="180"/>
      <c r="P280" s="182"/>
      <c r="R280" s="180"/>
      <c r="U280" s="180"/>
      <c r="X280" s="180"/>
    </row>
    <row r="281" spans="2:24" s="79" customFormat="1">
      <c r="B281" s="180"/>
      <c r="C281" s="180"/>
      <c r="D281" s="180"/>
      <c r="E281" s="180"/>
      <c r="G281" s="180"/>
      <c r="J281" s="180"/>
      <c r="M281" s="180"/>
      <c r="O281" s="180"/>
      <c r="P281" s="182"/>
      <c r="R281" s="180"/>
      <c r="U281" s="180"/>
      <c r="X281" s="180"/>
    </row>
    <row r="282" spans="2:24" s="79" customFormat="1">
      <c r="B282" s="180"/>
      <c r="C282" s="180"/>
      <c r="D282" s="180"/>
      <c r="E282" s="180"/>
      <c r="G282" s="180"/>
      <c r="J282" s="180"/>
      <c r="M282" s="180"/>
      <c r="O282" s="180"/>
      <c r="P282" s="182"/>
      <c r="R282" s="180"/>
      <c r="U282" s="180"/>
      <c r="X282" s="180"/>
    </row>
    <row r="283" spans="2:24" s="79" customFormat="1">
      <c r="B283" s="180"/>
      <c r="C283" s="180"/>
      <c r="D283" s="180"/>
      <c r="E283" s="180"/>
      <c r="G283" s="180"/>
      <c r="J283" s="180"/>
      <c r="M283" s="180"/>
      <c r="O283" s="180"/>
      <c r="P283" s="182"/>
      <c r="R283" s="180"/>
      <c r="U283" s="180"/>
      <c r="X283" s="180"/>
    </row>
    <row r="284" spans="2:24" s="79" customFormat="1">
      <c r="B284" s="180"/>
      <c r="C284" s="180"/>
      <c r="D284" s="180"/>
      <c r="E284" s="180"/>
      <c r="G284" s="180"/>
      <c r="J284" s="180"/>
      <c r="M284" s="180"/>
      <c r="O284" s="180"/>
      <c r="P284" s="182"/>
      <c r="R284" s="180"/>
      <c r="U284" s="180"/>
      <c r="X284" s="180"/>
    </row>
    <row r="285" spans="2:24" s="79" customFormat="1">
      <c r="B285" s="180"/>
      <c r="C285" s="180"/>
      <c r="D285" s="180"/>
      <c r="E285" s="180"/>
      <c r="G285" s="180"/>
      <c r="J285" s="180"/>
      <c r="M285" s="180"/>
      <c r="O285" s="180"/>
      <c r="P285" s="182"/>
      <c r="R285" s="180"/>
      <c r="U285" s="180"/>
      <c r="X285" s="180"/>
    </row>
    <row r="286" spans="2:24" s="79" customFormat="1">
      <c r="B286" s="180"/>
      <c r="C286" s="180"/>
      <c r="D286" s="180"/>
      <c r="E286" s="180"/>
      <c r="G286" s="180"/>
      <c r="J286" s="180"/>
      <c r="M286" s="180"/>
      <c r="O286" s="180"/>
      <c r="P286" s="182"/>
      <c r="R286" s="180"/>
      <c r="U286" s="180"/>
      <c r="X286" s="180"/>
    </row>
    <row r="287" spans="2:24" s="79" customFormat="1">
      <c r="B287" s="180"/>
      <c r="C287" s="180"/>
      <c r="D287" s="180"/>
      <c r="E287" s="180"/>
      <c r="G287" s="180"/>
      <c r="J287" s="180"/>
      <c r="M287" s="180"/>
      <c r="O287" s="180"/>
      <c r="P287" s="182"/>
      <c r="R287" s="180"/>
      <c r="U287" s="180"/>
      <c r="X287" s="180"/>
    </row>
    <row r="288" spans="2:24" s="79" customFormat="1">
      <c r="B288" s="180"/>
      <c r="C288" s="180"/>
      <c r="D288" s="180"/>
      <c r="E288" s="180"/>
      <c r="G288" s="180"/>
      <c r="J288" s="180"/>
      <c r="M288" s="180"/>
      <c r="O288" s="180"/>
      <c r="P288" s="182"/>
      <c r="R288" s="180"/>
      <c r="U288" s="180"/>
      <c r="X288" s="180"/>
    </row>
    <row r="289" spans="2:24" s="79" customFormat="1">
      <c r="B289" s="180"/>
      <c r="C289" s="180"/>
      <c r="D289" s="180"/>
      <c r="E289" s="180"/>
      <c r="G289" s="180"/>
      <c r="J289" s="180"/>
      <c r="M289" s="180"/>
      <c r="O289" s="180"/>
      <c r="P289" s="182"/>
      <c r="R289" s="180"/>
      <c r="U289" s="180"/>
      <c r="X289" s="180"/>
    </row>
    <row r="290" spans="2:24" s="79" customFormat="1">
      <c r="B290" s="180"/>
      <c r="C290" s="180"/>
      <c r="D290" s="180"/>
      <c r="E290" s="180"/>
      <c r="G290" s="180"/>
      <c r="J290" s="180"/>
      <c r="M290" s="180"/>
      <c r="O290" s="180"/>
      <c r="P290" s="182"/>
      <c r="R290" s="180"/>
      <c r="U290" s="180"/>
      <c r="X290" s="180"/>
    </row>
    <row r="291" spans="2:24" s="79" customFormat="1">
      <c r="B291" s="180"/>
      <c r="C291" s="180"/>
      <c r="D291" s="180"/>
      <c r="E291" s="180"/>
      <c r="G291" s="180"/>
      <c r="J291" s="180"/>
      <c r="M291" s="180"/>
      <c r="O291" s="180"/>
      <c r="P291" s="182"/>
      <c r="R291" s="180"/>
      <c r="U291" s="180"/>
      <c r="X291" s="180"/>
    </row>
    <row r="292" spans="2:24" s="79" customFormat="1">
      <c r="B292" s="180"/>
      <c r="C292" s="180"/>
      <c r="D292" s="180"/>
      <c r="E292" s="180"/>
      <c r="G292" s="180"/>
      <c r="J292" s="180"/>
      <c r="M292" s="180"/>
      <c r="O292" s="180"/>
      <c r="P292" s="182"/>
      <c r="R292" s="180"/>
      <c r="U292" s="180"/>
      <c r="X292" s="180"/>
    </row>
    <row r="293" spans="2:24" s="79" customFormat="1">
      <c r="B293" s="180"/>
      <c r="C293" s="180"/>
      <c r="D293" s="180"/>
      <c r="E293" s="180"/>
      <c r="G293" s="180"/>
      <c r="J293" s="180"/>
      <c r="M293" s="180"/>
      <c r="O293" s="180"/>
      <c r="P293" s="182"/>
      <c r="R293" s="180"/>
      <c r="U293" s="180"/>
      <c r="X293" s="180"/>
    </row>
    <row r="294" spans="2:24" s="79" customFormat="1">
      <c r="B294" s="180"/>
      <c r="C294" s="180"/>
      <c r="D294" s="180"/>
      <c r="E294" s="180"/>
      <c r="G294" s="180"/>
      <c r="J294" s="180"/>
      <c r="M294" s="180"/>
      <c r="O294" s="180"/>
      <c r="P294" s="182"/>
      <c r="R294" s="180"/>
      <c r="U294" s="180"/>
      <c r="X294" s="180"/>
    </row>
    <row r="295" spans="2:24" s="79" customFormat="1">
      <c r="B295" s="180"/>
      <c r="C295" s="180"/>
      <c r="D295" s="180"/>
      <c r="E295" s="180"/>
      <c r="G295" s="180"/>
      <c r="J295" s="180"/>
      <c r="M295" s="180"/>
      <c r="O295" s="180"/>
      <c r="P295" s="182"/>
      <c r="R295" s="180"/>
      <c r="U295" s="180"/>
      <c r="X295" s="180"/>
    </row>
    <row r="296" spans="2:24" s="79" customFormat="1">
      <c r="B296" s="180"/>
      <c r="C296" s="180"/>
      <c r="D296" s="180"/>
      <c r="E296" s="180"/>
      <c r="G296" s="180"/>
      <c r="J296" s="180"/>
      <c r="M296" s="180"/>
      <c r="O296" s="180"/>
      <c r="P296" s="182"/>
      <c r="R296" s="180"/>
      <c r="U296" s="180"/>
      <c r="X296" s="180"/>
    </row>
    <row r="297" spans="2:24" s="79" customFormat="1">
      <c r="B297" s="180"/>
      <c r="C297" s="180"/>
      <c r="D297" s="180"/>
      <c r="E297" s="180"/>
      <c r="G297" s="180"/>
      <c r="J297" s="180"/>
      <c r="M297" s="180"/>
      <c r="O297" s="180"/>
      <c r="P297" s="182"/>
      <c r="R297" s="180"/>
      <c r="U297" s="180"/>
      <c r="X297" s="180"/>
    </row>
    <row r="298" spans="2:24" s="79" customFormat="1">
      <c r="B298" s="180"/>
      <c r="C298" s="180"/>
      <c r="D298" s="180"/>
      <c r="E298" s="180"/>
      <c r="G298" s="180"/>
      <c r="J298" s="180"/>
      <c r="M298" s="180"/>
      <c r="O298" s="180"/>
      <c r="P298" s="182"/>
      <c r="R298" s="180"/>
      <c r="U298" s="180"/>
      <c r="X298" s="180"/>
    </row>
    <row r="299" spans="2:24" s="79" customFormat="1">
      <c r="B299" s="180"/>
      <c r="C299" s="180"/>
      <c r="D299" s="180"/>
      <c r="E299" s="180"/>
      <c r="G299" s="180"/>
      <c r="J299" s="180"/>
      <c r="M299" s="180"/>
      <c r="O299" s="180"/>
      <c r="P299" s="182"/>
      <c r="R299" s="180"/>
      <c r="U299" s="180"/>
      <c r="X299" s="180"/>
    </row>
    <row r="300" spans="2:24" s="79" customFormat="1">
      <c r="B300" s="180"/>
      <c r="C300" s="180"/>
      <c r="D300" s="180"/>
      <c r="E300" s="180"/>
      <c r="G300" s="180"/>
      <c r="J300" s="180"/>
      <c r="M300" s="180"/>
      <c r="O300" s="180"/>
      <c r="P300" s="182"/>
      <c r="R300" s="180"/>
      <c r="U300" s="180"/>
      <c r="X300" s="180"/>
    </row>
    <row r="301" spans="2:24" s="79" customFormat="1">
      <c r="B301" s="180"/>
      <c r="C301" s="180"/>
      <c r="D301" s="180"/>
      <c r="E301" s="180"/>
      <c r="G301" s="180"/>
      <c r="J301" s="180"/>
      <c r="M301" s="180"/>
      <c r="O301" s="180"/>
      <c r="P301" s="182"/>
      <c r="R301" s="180"/>
      <c r="U301" s="180"/>
      <c r="X301" s="180"/>
    </row>
    <row r="302" spans="2:24" s="79" customFormat="1">
      <c r="B302" s="180"/>
      <c r="C302" s="180"/>
      <c r="D302" s="180"/>
      <c r="E302" s="180"/>
      <c r="G302" s="180"/>
      <c r="J302" s="180"/>
      <c r="M302" s="180"/>
      <c r="O302" s="180"/>
      <c r="P302" s="182"/>
      <c r="R302" s="180"/>
      <c r="U302" s="180"/>
      <c r="X302" s="180"/>
    </row>
    <row r="303" spans="2:24" s="79" customFormat="1">
      <c r="B303" s="180"/>
      <c r="C303" s="180"/>
      <c r="D303" s="180"/>
      <c r="E303" s="180"/>
      <c r="G303" s="180"/>
      <c r="J303" s="180"/>
      <c r="M303" s="180"/>
      <c r="O303" s="180"/>
      <c r="P303" s="182"/>
      <c r="R303" s="180"/>
      <c r="U303" s="180"/>
      <c r="X303" s="180"/>
    </row>
    <row r="304" spans="2:24" s="79" customFormat="1">
      <c r="B304" s="180"/>
      <c r="C304" s="180"/>
      <c r="D304" s="180"/>
      <c r="E304" s="180"/>
      <c r="G304" s="180"/>
      <c r="J304" s="180"/>
      <c r="M304" s="180"/>
      <c r="O304" s="180"/>
      <c r="P304" s="182"/>
      <c r="R304" s="180"/>
      <c r="U304" s="180"/>
      <c r="X304" s="180"/>
    </row>
    <row r="305" spans="2:24" s="79" customFormat="1">
      <c r="B305" s="180"/>
      <c r="C305" s="180"/>
      <c r="D305" s="180"/>
      <c r="E305" s="180"/>
      <c r="G305" s="180"/>
      <c r="J305" s="180"/>
      <c r="M305" s="180"/>
      <c r="O305" s="180"/>
      <c r="P305" s="182"/>
      <c r="R305" s="180"/>
      <c r="U305" s="180"/>
      <c r="X305" s="180"/>
    </row>
    <row r="306" spans="2:24" s="79" customFormat="1">
      <c r="B306" s="180"/>
      <c r="C306" s="180"/>
      <c r="D306" s="180"/>
      <c r="E306" s="180"/>
      <c r="G306" s="180"/>
      <c r="J306" s="180"/>
      <c r="M306" s="180"/>
      <c r="O306" s="180"/>
      <c r="P306" s="182"/>
      <c r="R306" s="180"/>
      <c r="U306" s="180"/>
      <c r="X306" s="180"/>
    </row>
    <row r="307" spans="2:24" s="79" customFormat="1">
      <c r="B307" s="180"/>
      <c r="C307" s="180"/>
      <c r="D307" s="180"/>
      <c r="E307" s="180"/>
      <c r="G307" s="180"/>
      <c r="J307" s="180"/>
      <c r="M307" s="180"/>
      <c r="O307" s="180"/>
      <c r="P307" s="182"/>
      <c r="R307" s="180"/>
      <c r="U307" s="180"/>
      <c r="X307" s="180"/>
    </row>
    <row r="308" spans="2:24" s="79" customFormat="1">
      <c r="B308" s="180"/>
      <c r="C308" s="180"/>
      <c r="D308" s="180"/>
      <c r="E308" s="180"/>
      <c r="G308" s="180"/>
      <c r="J308" s="180"/>
      <c r="M308" s="180"/>
      <c r="O308" s="180"/>
      <c r="P308" s="182"/>
      <c r="R308" s="180"/>
      <c r="U308" s="180"/>
      <c r="X308" s="180"/>
    </row>
    <row r="309" spans="2:24" s="79" customFormat="1">
      <c r="B309" s="180"/>
      <c r="C309" s="180"/>
      <c r="D309" s="180"/>
      <c r="E309" s="180"/>
      <c r="G309" s="180"/>
      <c r="J309" s="180"/>
      <c r="M309" s="180"/>
      <c r="O309" s="180"/>
      <c r="P309" s="182"/>
      <c r="R309" s="180"/>
      <c r="U309" s="180"/>
      <c r="X309" s="180"/>
    </row>
    <row r="310" spans="2:24" s="79" customFormat="1">
      <c r="B310" s="180"/>
      <c r="C310" s="180"/>
      <c r="D310" s="180"/>
      <c r="E310" s="180"/>
      <c r="G310" s="180"/>
      <c r="J310" s="180"/>
      <c r="M310" s="180"/>
      <c r="O310" s="180"/>
      <c r="P310" s="182"/>
      <c r="R310" s="180"/>
      <c r="U310" s="180"/>
      <c r="X310" s="180"/>
    </row>
    <row r="311" spans="2:24" s="79" customFormat="1">
      <c r="B311" s="180"/>
      <c r="C311" s="180"/>
      <c r="D311" s="180"/>
      <c r="E311" s="180"/>
      <c r="G311" s="180"/>
      <c r="J311" s="180"/>
      <c r="M311" s="180"/>
      <c r="O311" s="180"/>
      <c r="P311" s="182"/>
      <c r="R311" s="180"/>
      <c r="U311" s="180"/>
      <c r="X311" s="180"/>
    </row>
    <row r="312" spans="2:24" s="79" customFormat="1">
      <c r="B312" s="180"/>
      <c r="C312" s="180"/>
      <c r="D312" s="180"/>
      <c r="E312" s="180"/>
      <c r="G312" s="180"/>
      <c r="J312" s="180"/>
      <c r="M312" s="180"/>
      <c r="O312" s="180"/>
      <c r="P312" s="182"/>
      <c r="R312" s="180"/>
      <c r="U312" s="180"/>
      <c r="X312" s="180"/>
    </row>
    <row r="313" spans="2:24" s="79" customFormat="1">
      <c r="B313" s="180"/>
      <c r="C313" s="180"/>
      <c r="D313" s="180"/>
      <c r="E313" s="180"/>
      <c r="G313" s="180"/>
      <c r="J313" s="180"/>
      <c r="M313" s="180"/>
      <c r="O313" s="180"/>
      <c r="P313" s="182"/>
      <c r="R313" s="180"/>
      <c r="U313" s="180"/>
      <c r="X313" s="180"/>
    </row>
    <row r="314" spans="2:24" s="79" customFormat="1">
      <c r="B314" s="180"/>
      <c r="C314" s="180"/>
      <c r="D314" s="180"/>
      <c r="E314" s="180"/>
      <c r="G314" s="180"/>
      <c r="J314" s="180"/>
      <c r="M314" s="180"/>
      <c r="O314" s="180"/>
      <c r="P314" s="182"/>
      <c r="R314" s="180"/>
      <c r="U314" s="180"/>
      <c r="X314" s="180"/>
    </row>
    <row r="315" spans="2:24" s="79" customFormat="1">
      <c r="B315" s="180"/>
      <c r="C315" s="180"/>
      <c r="D315" s="180"/>
      <c r="E315" s="180"/>
      <c r="G315" s="180"/>
      <c r="J315" s="180"/>
      <c r="M315" s="180"/>
      <c r="O315" s="180"/>
      <c r="P315" s="182"/>
      <c r="R315" s="180"/>
      <c r="U315" s="180"/>
      <c r="X315" s="180"/>
    </row>
    <row r="316" spans="2:24" s="79" customFormat="1">
      <c r="B316" s="180"/>
      <c r="C316" s="180"/>
      <c r="D316" s="180"/>
      <c r="E316" s="180"/>
      <c r="G316" s="180"/>
      <c r="J316" s="180"/>
      <c r="M316" s="180"/>
      <c r="O316" s="180"/>
      <c r="P316" s="182"/>
      <c r="R316" s="180"/>
      <c r="U316" s="180"/>
      <c r="X316" s="180"/>
    </row>
    <row r="317" spans="2:24" s="79" customFormat="1">
      <c r="B317" s="180"/>
      <c r="C317" s="180"/>
      <c r="D317" s="180"/>
      <c r="E317" s="180"/>
      <c r="G317" s="180"/>
      <c r="J317" s="180"/>
      <c r="M317" s="180"/>
      <c r="O317" s="180"/>
      <c r="P317" s="182"/>
      <c r="R317" s="180"/>
      <c r="U317" s="180"/>
      <c r="X317" s="180"/>
    </row>
    <row r="318" spans="2:24" s="79" customFormat="1">
      <c r="B318" s="180"/>
      <c r="C318" s="180"/>
      <c r="D318" s="180"/>
      <c r="E318" s="180"/>
      <c r="G318" s="180"/>
      <c r="J318" s="180"/>
      <c r="M318" s="180"/>
      <c r="O318" s="180"/>
      <c r="P318" s="182"/>
      <c r="R318" s="180"/>
      <c r="U318" s="180"/>
      <c r="X318" s="180"/>
    </row>
    <row r="319" spans="2:24" s="79" customFormat="1">
      <c r="B319" s="180"/>
      <c r="C319" s="180"/>
      <c r="D319" s="180"/>
      <c r="E319" s="180"/>
      <c r="G319" s="180"/>
      <c r="J319" s="180"/>
      <c r="M319" s="180"/>
      <c r="O319" s="180"/>
      <c r="P319" s="182"/>
      <c r="R319" s="180"/>
      <c r="U319" s="180"/>
      <c r="X319" s="180"/>
    </row>
    <row r="320" spans="2:24" s="79" customFormat="1">
      <c r="B320" s="180"/>
      <c r="C320" s="180"/>
      <c r="D320" s="180"/>
      <c r="E320" s="180"/>
      <c r="G320" s="180"/>
      <c r="J320" s="180"/>
      <c r="M320" s="180"/>
      <c r="O320" s="180"/>
      <c r="P320" s="182"/>
      <c r="R320" s="180"/>
      <c r="U320" s="180"/>
      <c r="X320" s="180"/>
    </row>
    <row r="321" spans="2:24" s="79" customFormat="1">
      <c r="B321" s="180"/>
      <c r="C321" s="180"/>
      <c r="D321" s="180"/>
      <c r="E321" s="180"/>
      <c r="G321" s="180"/>
      <c r="J321" s="180"/>
      <c r="M321" s="180"/>
      <c r="O321" s="180"/>
      <c r="P321" s="182"/>
      <c r="R321" s="180"/>
      <c r="U321" s="180"/>
      <c r="X321" s="180"/>
    </row>
    <row r="322" spans="2:24" s="79" customFormat="1">
      <c r="B322" s="180"/>
      <c r="C322" s="180"/>
      <c r="D322" s="180"/>
      <c r="E322" s="180"/>
      <c r="G322" s="180"/>
      <c r="J322" s="180"/>
      <c r="M322" s="180"/>
      <c r="O322" s="180"/>
      <c r="P322" s="182"/>
      <c r="R322" s="180"/>
      <c r="U322" s="180"/>
      <c r="X322" s="180"/>
    </row>
    <row r="323" spans="2:24" s="79" customFormat="1">
      <c r="B323" s="180"/>
      <c r="C323" s="180"/>
      <c r="D323" s="180"/>
      <c r="E323" s="180"/>
      <c r="G323" s="180"/>
      <c r="J323" s="180"/>
      <c r="M323" s="180"/>
      <c r="O323" s="180"/>
      <c r="P323" s="182"/>
      <c r="R323" s="180"/>
      <c r="U323" s="180"/>
      <c r="X323" s="180"/>
    </row>
    <row r="324" spans="2:24" s="79" customFormat="1">
      <c r="B324" s="180"/>
      <c r="C324" s="180"/>
      <c r="D324" s="180"/>
      <c r="E324" s="180"/>
      <c r="G324" s="180"/>
      <c r="J324" s="180"/>
      <c r="M324" s="180"/>
      <c r="O324" s="180"/>
      <c r="P324" s="182"/>
      <c r="R324" s="180"/>
      <c r="U324" s="180"/>
      <c r="X324" s="180"/>
    </row>
    <row r="325" spans="2:24" s="79" customFormat="1">
      <c r="B325" s="180"/>
      <c r="C325" s="180"/>
      <c r="D325" s="180"/>
      <c r="E325" s="180"/>
      <c r="G325" s="180"/>
      <c r="J325" s="180"/>
      <c r="M325" s="180"/>
      <c r="O325" s="180"/>
      <c r="P325" s="182"/>
      <c r="R325" s="180"/>
      <c r="U325" s="180"/>
      <c r="X325" s="180"/>
    </row>
    <row r="326" spans="2:24" s="79" customFormat="1">
      <c r="B326" s="180"/>
      <c r="C326" s="180"/>
      <c r="D326" s="180"/>
      <c r="E326" s="180"/>
      <c r="G326" s="180"/>
      <c r="J326" s="180"/>
      <c r="M326" s="180"/>
      <c r="O326" s="180"/>
      <c r="P326" s="182"/>
      <c r="R326" s="180"/>
      <c r="U326" s="180"/>
      <c r="X326" s="180"/>
    </row>
    <row r="327" spans="2:24" s="79" customFormat="1">
      <c r="B327" s="180"/>
      <c r="C327" s="180"/>
      <c r="D327" s="180"/>
      <c r="E327" s="180"/>
      <c r="G327" s="180"/>
      <c r="J327" s="180"/>
      <c r="M327" s="180"/>
      <c r="O327" s="180"/>
      <c r="P327" s="182"/>
      <c r="R327" s="180"/>
      <c r="U327" s="180"/>
      <c r="X327" s="180"/>
    </row>
    <row r="328" spans="2:24" s="79" customFormat="1">
      <c r="B328" s="180"/>
      <c r="C328" s="180"/>
      <c r="D328" s="180"/>
      <c r="E328" s="180"/>
      <c r="G328" s="180"/>
      <c r="J328" s="180"/>
      <c r="M328" s="180"/>
      <c r="O328" s="180"/>
      <c r="P328" s="182"/>
      <c r="R328" s="180"/>
      <c r="U328" s="180"/>
      <c r="X328" s="180"/>
    </row>
    <row r="329" spans="2:24" s="79" customFormat="1">
      <c r="B329" s="180"/>
      <c r="C329" s="180"/>
      <c r="D329" s="180"/>
      <c r="E329" s="180"/>
      <c r="G329" s="180"/>
      <c r="J329" s="180"/>
      <c r="M329" s="180"/>
      <c r="O329" s="180"/>
      <c r="P329" s="182"/>
      <c r="R329" s="180"/>
      <c r="U329" s="180"/>
      <c r="X329" s="180"/>
    </row>
    <row r="330" spans="2:24" s="79" customFormat="1">
      <c r="B330" s="180"/>
      <c r="C330" s="180"/>
      <c r="D330" s="180"/>
      <c r="E330" s="180"/>
      <c r="G330" s="180"/>
      <c r="J330" s="180"/>
      <c r="M330" s="180"/>
      <c r="O330" s="180"/>
      <c r="P330" s="182"/>
      <c r="R330" s="180"/>
      <c r="U330" s="180"/>
      <c r="X330" s="180"/>
    </row>
    <row r="331" spans="2:24" s="79" customFormat="1">
      <c r="B331" s="180"/>
      <c r="C331" s="180"/>
      <c r="D331" s="180"/>
      <c r="E331" s="180"/>
      <c r="G331" s="180"/>
      <c r="J331" s="180"/>
      <c r="M331" s="180"/>
      <c r="O331" s="180"/>
      <c r="P331" s="182"/>
      <c r="R331" s="180"/>
      <c r="U331" s="180"/>
      <c r="X331" s="180"/>
    </row>
    <row r="332" spans="2:24" s="79" customFormat="1">
      <c r="B332" s="180"/>
      <c r="C332" s="180"/>
      <c r="D332" s="180"/>
      <c r="E332" s="180"/>
      <c r="G332" s="180"/>
      <c r="J332" s="180"/>
      <c r="M332" s="180"/>
      <c r="O332" s="180"/>
      <c r="P332" s="182"/>
      <c r="R332" s="180"/>
      <c r="U332" s="180"/>
      <c r="X332" s="180"/>
    </row>
    <row r="333" spans="2:24" s="79" customFormat="1">
      <c r="B333" s="180"/>
      <c r="C333" s="180"/>
      <c r="D333" s="180"/>
      <c r="E333" s="180"/>
      <c r="G333" s="180"/>
      <c r="J333" s="180"/>
      <c r="M333" s="180"/>
      <c r="O333" s="180"/>
      <c r="P333" s="182"/>
      <c r="R333" s="180"/>
      <c r="U333" s="180"/>
      <c r="X333" s="180"/>
    </row>
    <row r="334" spans="2:24" s="79" customFormat="1">
      <c r="B334" s="180"/>
      <c r="C334" s="180"/>
      <c r="D334" s="180"/>
      <c r="E334" s="180"/>
      <c r="G334" s="180"/>
      <c r="J334" s="180"/>
      <c r="M334" s="180"/>
      <c r="O334" s="180"/>
      <c r="P334" s="182"/>
      <c r="R334" s="180"/>
      <c r="U334" s="180"/>
      <c r="X334" s="180"/>
    </row>
    <row r="335" spans="2:24" s="79" customFormat="1">
      <c r="B335" s="180"/>
      <c r="C335" s="180"/>
      <c r="D335" s="180"/>
      <c r="E335" s="180"/>
      <c r="G335" s="180"/>
      <c r="J335" s="180"/>
      <c r="M335" s="180"/>
      <c r="O335" s="180"/>
      <c r="P335" s="182"/>
      <c r="R335" s="180"/>
      <c r="U335" s="180"/>
      <c r="X335" s="180"/>
    </row>
    <row r="336" spans="2:24" s="79" customFormat="1">
      <c r="B336" s="180"/>
      <c r="C336" s="180"/>
      <c r="D336" s="180"/>
      <c r="E336" s="180"/>
      <c r="G336" s="180"/>
      <c r="J336" s="180"/>
      <c r="M336" s="180"/>
      <c r="O336" s="180"/>
      <c r="P336" s="182"/>
      <c r="R336" s="180"/>
      <c r="U336" s="180"/>
      <c r="X336" s="180"/>
    </row>
    <row r="337" spans="2:24" s="79" customFormat="1">
      <c r="B337" s="180"/>
      <c r="C337" s="180"/>
      <c r="D337" s="180"/>
      <c r="E337" s="180"/>
      <c r="G337" s="180"/>
      <c r="J337" s="180"/>
      <c r="M337" s="180"/>
      <c r="O337" s="180"/>
      <c r="P337" s="182"/>
      <c r="R337" s="180"/>
      <c r="U337" s="180"/>
      <c r="X337" s="180"/>
    </row>
    <row r="338" spans="2:24" s="79" customFormat="1">
      <c r="B338" s="180"/>
      <c r="C338" s="180"/>
      <c r="D338" s="180"/>
      <c r="E338" s="180"/>
      <c r="G338" s="180"/>
      <c r="J338" s="180"/>
      <c r="M338" s="180"/>
      <c r="O338" s="180"/>
      <c r="P338" s="182"/>
      <c r="R338" s="180"/>
      <c r="U338" s="180"/>
      <c r="X338" s="180"/>
    </row>
    <row r="339" spans="2:24" s="79" customFormat="1">
      <c r="B339" s="180"/>
      <c r="C339" s="180"/>
      <c r="D339" s="180"/>
      <c r="E339" s="180"/>
      <c r="G339" s="180"/>
      <c r="J339" s="180"/>
      <c r="M339" s="180"/>
      <c r="O339" s="180"/>
      <c r="P339" s="182"/>
      <c r="R339" s="180"/>
      <c r="U339" s="180"/>
      <c r="X339" s="180"/>
    </row>
    <row r="340" spans="2:24" s="79" customFormat="1">
      <c r="B340" s="180"/>
      <c r="C340" s="180"/>
      <c r="D340" s="180"/>
      <c r="E340" s="180"/>
      <c r="G340" s="180"/>
      <c r="J340" s="180"/>
      <c r="M340" s="180"/>
      <c r="O340" s="180"/>
      <c r="P340" s="182"/>
      <c r="R340" s="180"/>
      <c r="U340" s="180"/>
      <c r="X340" s="180"/>
    </row>
    <row r="341" spans="2:24" s="79" customFormat="1">
      <c r="B341" s="180"/>
      <c r="C341" s="180"/>
      <c r="D341" s="180"/>
      <c r="E341" s="180"/>
      <c r="G341" s="180"/>
      <c r="J341" s="180"/>
      <c r="M341" s="180"/>
      <c r="O341" s="180"/>
      <c r="P341" s="182"/>
      <c r="R341" s="180"/>
      <c r="U341" s="180"/>
      <c r="X341" s="180"/>
    </row>
    <row r="342" spans="2:24" s="79" customFormat="1">
      <c r="B342" s="180"/>
      <c r="C342" s="180"/>
      <c r="D342" s="180"/>
      <c r="E342" s="180"/>
      <c r="G342" s="180"/>
      <c r="J342" s="180"/>
      <c r="M342" s="180"/>
      <c r="O342" s="180"/>
      <c r="P342" s="182"/>
      <c r="R342" s="180"/>
      <c r="U342" s="180"/>
      <c r="X342" s="180"/>
    </row>
    <row r="343" spans="2:24" s="79" customFormat="1">
      <c r="B343" s="180"/>
      <c r="C343" s="180"/>
      <c r="D343" s="180"/>
      <c r="E343" s="180"/>
      <c r="G343" s="180"/>
      <c r="J343" s="180"/>
      <c r="M343" s="180"/>
      <c r="O343" s="180"/>
      <c r="P343" s="182"/>
      <c r="R343" s="180"/>
      <c r="U343" s="180"/>
      <c r="X343" s="180"/>
    </row>
    <row r="344" spans="2:24" s="79" customFormat="1">
      <c r="B344" s="180"/>
      <c r="C344" s="180"/>
      <c r="D344" s="180"/>
      <c r="E344" s="180"/>
      <c r="G344" s="180"/>
      <c r="J344" s="180"/>
      <c r="M344" s="180"/>
      <c r="O344" s="180"/>
      <c r="P344" s="182"/>
      <c r="R344" s="180"/>
      <c r="U344" s="180"/>
      <c r="X344" s="180"/>
    </row>
    <row r="345" spans="2:24" s="79" customFormat="1">
      <c r="B345" s="180"/>
      <c r="C345" s="180"/>
      <c r="D345" s="180"/>
      <c r="E345" s="180"/>
      <c r="G345" s="180"/>
      <c r="J345" s="180"/>
      <c r="M345" s="180"/>
      <c r="O345" s="180"/>
      <c r="P345" s="182"/>
      <c r="R345" s="180"/>
      <c r="U345" s="180"/>
      <c r="X345" s="180"/>
    </row>
    <row r="346" spans="2:24" s="79" customFormat="1">
      <c r="B346" s="180"/>
      <c r="C346" s="180"/>
      <c r="D346" s="180"/>
      <c r="E346" s="180"/>
      <c r="G346" s="180"/>
      <c r="J346" s="180"/>
      <c r="M346" s="180"/>
      <c r="O346" s="180"/>
      <c r="P346" s="182"/>
      <c r="R346" s="180"/>
      <c r="U346" s="180"/>
      <c r="X346" s="180"/>
    </row>
    <row r="347" spans="2:24" s="79" customFormat="1">
      <c r="B347" s="180"/>
      <c r="C347" s="180"/>
      <c r="D347" s="180"/>
      <c r="E347" s="180"/>
      <c r="G347" s="180"/>
      <c r="J347" s="180"/>
      <c r="M347" s="180"/>
      <c r="O347" s="180"/>
      <c r="P347" s="182"/>
      <c r="R347" s="180"/>
      <c r="U347" s="180"/>
      <c r="X347" s="180"/>
    </row>
    <row r="348" spans="2:24" s="79" customFormat="1">
      <c r="B348" s="180"/>
      <c r="C348" s="180"/>
      <c r="D348" s="180"/>
      <c r="E348" s="180"/>
      <c r="G348" s="180"/>
      <c r="J348" s="180"/>
      <c r="M348" s="180"/>
      <c r="O348" s="180"/>
      <c r="P348" s="182"/>
      <c r="R348" s="180"/>
      <c r="U348" s="180"/>
      <c r="X348" s="180"/>
    </row>
    <row r="349" spans="2:24" s="79" customFormat="1">
      <c r="B349" s="180"/>
      <c r="C349" s="180"/>
      <c r="D349" s="180"/>
      <c r="E349" s="180"/>
      <c r="G349" s="180"/>
      <c r="J349" s="180"/>
      <c r="M349" s="180"/>
      <c r="O349" s="180"/>
      <c r="P349" s="182"/>
      <c r="R349" s="180"/>
      <c r="U349" s="180"/>
      <c r="X349" s="180"/>
    </row>
    <row r="350" spans="2:24" s="79" customFormat="1">
      <c r="B350" s="180"/>
      <c r="C350" s="180"/>
      <c r="D350" s="180"/>
      <c r="E350" s="180"/>
      <c r="G350" s="180"/>
      <c r="J350" s="180"/>
      <c r="M350" s="180"/>
      <c r="O350" s="180"/>
      <c r="P350" s="182"/>
      <c r="R350" s="180"/>
      <c r="U350" s="180"/>
      <c r="X350" s="180"/>
    </row>
    <row r="351" spans="2:24" s="79" customFormat="1">
      <c r="B351" s="180"/>
      <c r="C351" s="180"/>
      <c r="D351" s="180"/>
      <c r="E351" s="180"/>
      <c r="G351" s="180"/>
      <c r="J351" s="180"/>
      <c r="M351" s="180"/>
      <c r="O351" s="180"/>
      <c r="P351" s="182"/>
      <c r="R351" s="180"/>
      <c r="U351" s="180"/>
      <c r="X351" s="180"/>
    </row>
    <row r="352" spans="2:24" s="79" customFormat="1">
      <c r="B352" s="180"/>
      <c r="C352" s="180"/>
      <c r="D352" s="180"/>
      <c r="E352" s="180"/>
      <c r="G352" s="180"/>
      <c r="J352" s="180"/>
      <c r="M352" s="180"/>
      <c r="O352" s="180"/>
      <c r="P352" s="182"/>
      <c r="R352" s="180"/>
      <c r="U352" s="180"/>
      <c r="X352" s="180"/>
    </row>
    <row r="353" spans="2:24" s="79" customFormat="1">
      <c r="B353" s="180"/>
      <c r="C353" s="180"/>
      <c r="D353" s="180"/>
      <c r="E353" s="180"/>
      <c r="G353" s="180"/>
      <c r="J353" s="180"/>
      <c r="M353" s="180"/>
      <c r="O353" s="180"/>
      <c r="P353" s="182"/>
      <c r="R353" s="180"/>
      <c r="U353" s="180"/>
      <c r="X353" s="180"/>
    </row>
    <row r="354" spans="2:24" s="79" customFormat="1">
      <c r="B354" s="180"/>
      <c r="C354" s="180"/>
      <c r="D354" s="180"/>
      <c r="E354" s="180"/>
      <c r="G354" s="180"/>
      <c r="J354" s="180"/>
      <c r="M354" s="180"/>
      <c r="O354" s="180"/>
      <c r="P354" s="182"/>
      <c r="R354" s="180"/>
      <c r="U354" s="180"/>
      <c r="X354" s="180"/>
    </row>
    <row r="355" spans="2:24" s="79" customFormat="1">
      <c r="B355" s="180"/>
      <c r="C355" s="180"/>
      <c r="D355" s="180"/>
      <c r="E355" s="180"/>
      <c r="G355" s="180"/>
      <c r="J355" s="180"/>
      <c r="M355" s="180"/>
      <c r="O355" s="180"/>
      <c r="P355" s="182"/>
      <c r="R355" s="180"/>
      <c r="U355" s="180"/>
      <c r="X355" s="180"/>
    </row>
    <row r="356" spans="2:24" s="79" customFormat="1">
      <c r="B356" s="180"/>
      <c r="C356" s="180"/>
      <c r="D356" s="180"/>
      <c r="E356" s="180"/>
      <c r="G356" s="180"/>
      <c r="J356" s="180"/>
      <c r="M356" s="180"/>
      <c r="O356" s="180"/>
      <c r="P356" s="182"/>
      <c r="R356" s="180"/>
      <c r="U356" s="180"/>
      <c r="X356" s="180"/>
    </row>
    <row r="357" spans="2:24" s="79" customFormat="1">
      <c r="B357" s="180"/>
      <c r="C357" s="180"/>
      <c r="D357" s="180"/>
      <c r="E357" s="180"/>
      <c r="G357" s="180"/>
      <c r="J357" s="180"/>
      <c r="M357" s="180"/>
      <c r="O357" s="180"/>
      <c r="P357" s="182"/>
      <c r="R357" s="180"/>
      <c r="U357" s="180"/>
      <c r="X357" s="180"/>
    </row>
    <row r="358" spans="2:24" s="79" customFormat="1">
      <c r="B358" s="180"/>
      <c r="C358" s="180"/>
      <c r="D358" s="180"/>
      <c r="E358" s="180"/>
      <c r="G358" s="180"/>
      <c r="J358" s="180"/>
      <c r="M358" s="180"/>
      <c r="O358" s="180"/>
      <c r="P358" s="182"/>
      <c r="R358" s="180"/>
      <c r="U358" s="180"/>
      <c r="X358" s="180"/>
    </row>
    <row r="359" spans="2:24" s="79" customFormat="1">
      <c r="B359" s="180"/>
      <c r="C359" s="180"/>
      <c r="D359" s="180"/>
      <c r="E359" s="180"/>
      <c r="G359" s="180"/>
      <c r="J359" s="180"/>
      <c r="M359" s="180"/>
      <c r="O359" s="180"/>
      <c r="P359" s="182"/>
      <c r="R359" s="180"/>
      <c r="U359" s="180"/>
      <c r="X359" s="180"/>
    </row>
    <row r="360" spans="2:24" s="79" customFormat="1">
      <c r="B360" s="180"/>
      <c r="C360" s="180"/>
      <c r="D360" s="180"/>
      <c r="E360" s="180"/>
      <c r="G360" s="180"/>
      <c r="J360" s="180"/>
      <c r="M360" s="180"/>
      <c r="O360" s="180"/>
      <c r="P360" s="182"/>
      <c r="R360" s="180"/>
      <c r="U360" s="180"/>
      <c r="X360" s="180"/>
    </row>
    <row r="361" spans="2:24" s="79" customFormat="1">
      <c r="B361" s="180"/>
      <c r="C361" s="180"/>
      <c r="D361" s="180"/>
      <c r="E361" s="180"/>
      <c r="G361" s="180"/>
      <c r="J361" s="180"/>
      <c r="M361" s="180"/>
      <c r="O361" s="180"/>
      <c r="P361" s="182"/>
      <c r="R361" s="180"/>
      <c r="U361" s="180"/>
      <c r="X361" s="180"/>
    </row>
    <row r="362" spans="2:24" s="79" customFormat="1">
      <c r="B362" s="180"/>
      <c r="C362" s="180"/>
      <c r="D362" s="180"/>
      <c r="E362" s="180"/>
      <c r="G362" s="180"/>
      <c r="J362" s="180"/>
      <c r="M362" s="180"/>
      <c r="O362" s="180"/>
      <c r="P362" s="182"/>
      <c r="R362" s="180"/>
      <c r="U362" s="180"/>
      <c r="X362" s="180"/>
    </row>
    <row r="363" spans="2:24" s="79" customFormat="1">
      <c r="B363" s="180"/>
      <c r="C363" s="180"/>
      <c r="D363" s="180"/>
      <c r="E363" s="180"/>
      <c r="G363" s="180"/>
      <c r="J363" s="180"/>
      <c r="M363" s="180"/>
      <c r="O363" s="180"/>
      <c r="P363" s="182"/>
      <c r="R363" s="180"/>
      <c r="U363" s="180"/>
      <c r="X363" s="180"/>
    </row>
    <row r="364" spans="2:24" s="79" customFormat="1">
      <c r="B364" s="180"/>
      <c r="C364" s="180"/>
      <c r="D364" s="180"/>
      <c r="E364" s="180"/>
      <c r="G364" s="180"/>
      <c r="J364" s="180"/>
      <c r="M364" s="180"/>
      <c r="O364" s="180"/>
      <c r="P364" s="182"/>
      <c r="R364" s="180"/>
      <c r="U364" s="180"/>
      <c r="X364" s="180"/>
    </row>
    <row r="365" spans="2:24" s="79" customFormat="1">
      <c r="B365" s="180"/>
      <c r="C365" s="180"/>
      <c r="D365" s="180"/>
      <c r="E365" s="180"/>
      <c r="G365" s="180"/>
      <c r="J365" s="180"/>
      <c r="M365" s="180"/>
      <c r="O365" s="180"/>
      <c r="P365" s="182"/>
      <c r="R365" s="180"/>
      <c r="U365" s="180"/>
      <c r="X365" s="180"/>
    </row>
    <row r="366" spans="2:24" s="79" customFormat="1">
      <c r="B366" s="180"/>
      <c r="C366" s="180"/>
      <c r="D366" s="180"/>
      <c r="E366" s="180"/>
      <c r="G366" s="180"/>
      <c r="J366" s="180"/>
      <c r="M366" s="180"/>
      <c r="O366" s="180"/>
      <c r="P366" s="182"/>
      <c r="R366" s="180"/>
      <c r="U366" s="180"/>
      <c r="X366" s="180"/>
    </row>
    <row r="367" spans="2:24" s="79" customFormat="1">
      <c r="B367" s="180"/>
      <c r="C367" s="180"/>
      <c r="D367" s="180"/>
      <c r="E367" s="180"/>
      <c r="G367" s="180"/>
      <c r="J367" s="180"/>
      <c r="M367" s="180"/>
      <c r="O367" s="180"/>
      <c r="P367" s="182"/>
      <c r="R367" s="180"/>
      <c r="U367" s="180"/>
      <c r="X367" s="180"/>
    </row>
    <row r="368" spans="2:24" s="79" customFormat="1">
      <c r="B368" s="180"/>
      <c r="C368" s="180"/>
      <c r="D368" s="180"/>
      <c r="E368" s="180"/>
      <c r="G368" s="180"/>
      <c r="J368" s="180"/>
      <c r="M368" s="180"/>
      <c r="O368" s="180"/>
      <c r="P368" s="182"/>
      <c r="R368" s="180"/>
      <c r="U368" s="180"/>
      <c r="X368" s="180"/>
    </row>
    <row r="369" spans="2:24" s="79" customFormat="1">
      <c r="B369" s="180"/>
      <c r="C369" s="180"/>
      <c r="D369" s="180"/>
      <c r="E369" s="180"/>
      <c r="G369" s="180"/>
      <c r="J369" s="180"/>
      <c r="M369" s="180"/>
      <c r="O369" s="180"/>
      <c r="P369" s="182"/>
      <c r="R369" s="180"/>
      <c r="U369" s="180"/>
      <c r="X369" s="180"/>
    </row>
    <row r="370" spans="2:24" s="79" customFormat="1">
      <c r="B370" s="180"/>
      <c r="C370" s="180"/>
      <c r="D370" s="180"/>
      <c r="E370" s="180"/>
      <c r="G370" s="180"/>
      <c r="J370" s="180"/>
      <c r="M370" s="180"/>
      <c r="O370" s="180"/>
      <c r="P370" s="182"/>
      <c r="R370" s="180"/>
      <c r="U370" s="180"/>
      <c r="X370" s="180"/>
    </row>
    <row r="371" spans="2:24" s="79" customFormat="1">
      <c r="B371" s="180"/>
      <c r="C371" s="180"/>
      <c r="D371" s="180"/>
      <c r="E371" s="180"/>
      <c r="G371" s="180"/>
      <c r="J371" s="180"/>
      <c r="M371" s="180"/>
      <c r="O371" s="180"/>
      <c r="P371" s="182"/>
      <c r="R371" s="180"/>
      <c r="U371" s="180"/>
      <c r="X371" s="180"/>
    </row>
    <row r="372" spans="2:24" s="79" customFormat="1">
      <c r="B372" s="180"/>
      <c r="C372" s="180"/>
      <c r="D372" s="180"/>
      <c r="E372" s="180"/>
      <c r="G372" s="180"/>
      <c r="J372" s="180"/>
      <c r="M372" s="180"/>
      <c r="O372" s="180"/>
      <c r="P372" s="182"/>
      <c r="R372" s="180"/>
      <c r="U372" s="180"/>
      <c r="X372" s="180"/>
    </row>
    <row r="373" spans="2:24" s="79" customFormat="1">
      <c r="B373" s="180"/>
      <c r="C373" s="180"/>
      <c r="D373" s="180"/>
      <c r="E373" s="180"/>
      <c r="G373" s="180"/>
      <c r="J373" s="180"/>
      <c r="M373" s="180"/>
      <c r="O373" s="180"/>
      <c r="P373" s="182"/>
      <c r="R373" s="180"/>
      <c r="U373" s="180"/>
      <c r="X373" s="180"/>
    </row>
    <row r="374" spans="2:24" s="79" customFormat="1">
      <c r="B374" s="180"/>
      <c r="C374" s="180"/>
      <c r="D374" s="180"/>
      <c r="E374" s="180"/>
      <c r="G374" s="180"/>
      <c r="J374" s="180"/>
      <c r="M374" s="180"/>
      <c r="O374" s="180"/>
      <c r="P374" s="182"/>
      <c r="R374" s="180"/>
      <c r="U374" s="180"/>
      <c r="X374" s="180"/>
    </row>
    <row r="375" spans="2:24" s="79" customFormat="1">
      <c r="B375" s="180"/>
      <c r="C375" s="180"/>
      <c r="D375" s="180"/>
      <c r="E375" s="180"/>
      <c r="G375" s="180"/>
      <c r="J375" s="180"/>
      <c r="M375" s="180"/>
      <c r="O375" s="180"/>
      <c r="P375" s="182"/>
      <c r="R375" s="180"/>
      <c r="U375" s="180"/>
      <c r="X375" s="180"/>
    </row>
    <row r="376" spans="2:24" s="79" customFormat="1">
      <c r="B376" s="180"/>
      <c r="C376" s="180"/>
      <c r="D376" s="180"/>
      <c r="E376" s="180"/>
      <c r="G376" s="180"/>
      <c r="J376" s="180"/>
      <c r="M376" s="180"/>
      <c r="O376" s="180"/>
      <c r="P376" s="182"/>
      <c r="R376" s="180"/>
      <c r="U376" s="180"/>
      <c r="X376" s="180"/>
    </row>
    <row r="377" spans="2:24" s="79" customFormat="1">
      <c r="B377" s="180"/>
      <c r="C377" s="180"/>
      <c r="D377" s="180"/>
      <c r="E377" s="180"/>
      <c r="G377" s="180"/>
      <c r="J377" s="180"/>
      <c r="M377" s="180"/>
      <c r="O377" s="180"/>
      <c r="P377" s="182"/>
      <c r="R377" s="180"/>
      <c r="U377" s="180"/>
      <c r="X377" s="180"/>
    </row>
    <row r="378" spans="2:24" s="79" customFormat="1">
      <c r="B378" s="180"/>
      <c r="C378" s="180"/>
      <c r="D378" s="180"/>
      <c r="E378" s="180"/>
      <c r="G378" s="180"/>
      <c r="J378" s="180"/>
      <c r="M378" s="180"/>
      <c r="O378" s="180"/>
      <c r="P378" s="182"/>
      <c r="R378" s="180"/>
      <c r="U378" s="180"/>
      <c r="X378" s="180"/>
    </row>
    <row r="379" spans="2:24" s="79" customFormat="1">
      <c r="B379" s="180"/>
      <c r="C379" s="180"/>
      <c r="D379" s="180"/>
      <c r="E379" s="180"/>
      <c r="G379" s="180"/>
      <c r="J379" s="180"/>
      <c r="M379" s="180"/>
      <c r="O379" s="180"/>
      <c r="P379" s="182"/>
      <c r="R379" s="180"/>
      <c r="U379" s="180"/>
      <c r="X379" s="180"/>
    </row>
    <row r="380" spans="2:24" s="79" customFormat="1">
      <c r="B380" s="180"/>
      <c r="C380" s="180"/>
      <c r="D380" s="180"/>
      <c r="E380" s="180"/>
      <c r="G380" s="180"/>
      <c r="J380" s="180"/>
      <c r="M380" s="180"/>
      <c r="O380" s="180"/>
      <c r="P380" s="182"/>
      <c r="R380" s="180"/>
      <c r="U380" s="180"/>
      <c r="X380" s="180"/>
    </row>
    <row r="381" spans="2:24" s="79" customFormat="1">
      <c r="B381" s="180"/>
      <c r="C381" s="180"/>
      <c r="D381" s="180"/>
      <c r="E381" s="180"/>
      <c r="G381" s="180"/>
      <c r="J381" s="180"/>
      <c r="M381" s="180"/>
      <c r="O381" s="180"/>
      <c r="P381" s="182"/>
      <c r="R381" s="180"/>
      <c r="U381" s="180"/>
      <c r="X381" s="180"/>
    </row>
    <row r="382" spans="2:24" s="79" customFormat="1">
      <c r="B382" s="180"/>
      <c r="C382" s="180"/>
      <c r="D382" s="180"/>
      <c r="E382" s="180"/>
      <c r="G382" s="180"/>
      <c r="J382" s="180"/>
      <c r="M382" s="180"/>
      <c r="O382" s="180"/>
      <c r="P382" s="182"/>
      <c r="R382" s="180"/>
      <c r="U382" s="180"/>
      <c r="X382" s="180"/>
    </row>
    <row r="383" spans="2:24" s="79" customFormat="1">
      <c r="B383" s="180"/>
      <c r="C383" s="180"/>
      <c r="D383" s="180"/>
      <c r="E383" s="180"/>
      <c r="G383" s="180"/>
      <c r="J383" s="180"/>
      <c r="M383" s="180"/>
      <c r="O383" s="180"/>
      <c r="P383" s="182"/>
      <c r="R383" s="180"/>
      <c r="U383" s="180"/>
      <c r="X383" s="180"/>
    </row>
    <row r="384" spans="2:24" s="79" customFormat="1">
      <c r="B384" s="180"/>
      <c r="C384" s="180"/>
      <c r="D384" s="180"/>
      <c r="E384" s="180"/>
      <c r="G384" s="180"/>
      <c r="J384" s="180"/>
      <c r="M384" s="180"/>
      <c r="O384" s="180"/>
      <c r="P384" s="182"/>
      <c r="R384" s="180"/>
      <c r="U384" s="180"/>
      <c r="X384" s="180"/>
    </row>
    <row r="385" spans="2:24" s="79" customFormat="1">
      <c r="B385" s="180"/>
      <c r="C385" s="180"/>
      <c r="D385" s="180"/>
      <c r="E385" s="180"/>
      <c r="G385" s="180"/>
      <c r="J385" s="180"/>
      <c r="M385" s="180"/>
      <c r="O385" s="180"/>
      <c r="P385" s="182"/>
      <c r="R385" s="180"/>
      <c r="U385" s="180"/>
      <c r="X385" s="180"/>
    </row>
    <row r="386" spans="2:24" s="79" customFormat="1">
      <c r="B386" s="180"/>
      <c r="C386" s="180"/>
      <c r="D386" s="180"/>
      <c r="E386" s="180"/>
      <c r="G386" s="180"/>
      <c r="J386" s="180"/>
      <c r="M386" s="180"/>
      <c r="O386" s="180"/>
      <c r="P386" s="182"/>
      <c r="R386" s="180"/>
      <c r="U386" s="180"/>
      <c r="X386" s="180"/>
    </row>
    <row r="387" spans="2:24" s="79" customFormat="1">
      <c r="B387" s="180"/>
      <c r="C387" s="180"/>
      <c r="D387" s="180"/>
      <c r="E387" s="180"/>
      <c r="G387" s="180"/>
      <c r="J387" s="180"/>
      <c r="M387" s="180"/>
      <c r="O387" s="180"/>
      <c r="P387" s="182"/>
      <c r="R387" s="180"/>
      <c r="U387" s="180"/>
      <c r="X387" s="180"/>
    </row>
    <row r="388" spans="2:24" s="79" customFormat="1">
      <c r="B388" s="180"/>
      <c r="C388" s="180"/>
      <c r="D388" s="180"/>
      <c r="E388" s="180"/>
      <c r="G388" s="180"/>
      <c r="J388" s="180"/>
      <c r="M388" s="180"/>
      <c r="O388" s="180"/>
      <c r="P388" s="182"/>
      <c r="R388" s="180"/>
      <c r="U388" s="180"/>
      <c r="X388" s="180"/>
    </row>
    <row r="389" spans="2:24" s="79" customFormat="1">
      <c r="B389" s="180"/>
      <c r="C389" s="180"/>
      <c r="D389" s="180"/>
      <c r="E389" s="180"/>
      <c r="G389" s="180"/>
      <c r="J389" s="180"/>
      <c r="M389" s="180"/>
      <c r="O389" s="180"/>
      <c r="P389" s="182"/>
      <c r="R389" s="180"/>
      <c r="U389" s="180"/>
      <c r="X389" s="180"/>
    </row>
    <row r="390" spans="2:24" s="79" customFormat="1">
      <c r="B390" s="180"/>
      <c r="C390" s="180"/>
      <c r="D390" s="180"/>
      <c r="E390" s="180"/>
      <c r="G390" s="180"/>
      <c r="J390" s="180"/>
      <c r="M390" s="180"/>
      <c r="O390" s="180"/>
      <c r="P390" s="182"/>
      <c r="R390" s="180"/>
      <c r="U390" s="180"/>
      <c r="X390" s="180"/>
    </row>
    <row r="391" spans="2:24" s="79" customFormat="1">
      <c r="B391" s="180"/>
      <c r="C391" s="180"/>
      <c r="D391" s="180"/>
      <c r="E391" s="180"/>
      <c r="G391" s="180"/>
      <c r="J391" s="180"/>
      <c r="M391" s="180"/>
      <c r="O391" s="180"/>
      <c r="P391" s="182"/>
      <c r="R391" s="180"/>
      <c r="U391" s="180"/>
      <c r="X391" s="180"/>
    </row>
    <row r="392" spans="2:24" s="79" customFormat="1">
      <c r="B392" s="180"/>
      <c r="C392" s="180"/>
      <c r="D392" s="180"/>
      <c r="E392" s="180"/>
      <c r="G392" s="180"/>
      <c r="J392" s="180"/>
      <c r="M392" s="180"/>
      <c r="O392" s="180"/>
      <c r="P392" s="182"/>
      <c r="R392" s="180"/>
      <c r="U392" s="180"/>
      <c r="X392" s="180"/>
    </row>
    <row r="393" spans="2:24" s="79" customFormat="1">
      <c r="B393" s="180"/>
      <c r="C393" s="180"/>
      <c r="D393" s="180"/>
      <c r="E393" s="180"/>
      <c r="G393" s="180"/>
      <c r="J393" s="180"/>
      <c r="M393" s="180"/>
      <c r="O393" s="180"/>
      <c r="P393" s="182"/>
      <c r="R393" s="180"/>
      <c r="U393" s="180"/>
      <c r="X393" s="180"/>
    </row>
    <row r="394" spans="2:24" s="79" customFormat="1">
      <c r="B394" s="180"/>
      <c r="C394" s="180"/>
      <c r="D394" s="180"/>
      <c r="E394" s="180"/>
      <c r="G394" s="180"/>
      <c r="J394" s="180"/>
      <c r="M394" s="180"/>
      <c r="O394" s="180"/>
      <c r="P394" s="182"/>
      <c r="R394" s="180"/>
      <c r="U394" s="180"/>
      <c r="X394" s="180"/>
    </row>
    <row r="395" spans="2:24" s="79" customFormat="1">
      <c r="B395" s="180"/>
      <c r="C395" s="180"/>
      <c r="D395" s="180"/>
      <c r="E395" s="180"/>
      <c r="G395" s="180"/>
      <c r="J395" s="180"/>
      <c r="M395" s="180"/>
      <c r="O395" s="180"/>
      <c r="P395" s="182"/>
      <c r="R395" s="180"/>
      <c r="U395" s="180"/>
      <c r="X395" s="180"/>
    </row>
    <row r="396" spans="2:24" s="79" customFormat="1">
      <c r="B396" s="180"/>
      <c r="C396" s="180"/>
      <c r="D396" s="180"/>
      <c r="E396" s="180"/>
      <c r="G396" s="180"/>
      <c r="J396" s="180"/>
      <c r="M396" s="180"/>
      <c r="O396" s="180"/>
      <c r="P396" s="182"/>
      <c r="R396" s="180"/>
      <c r="U396" s="180"/>
      <c r="X396" s="180"/>
    </row>
    <row r="397" spans="2:24" s="79" customFormat="1">
      <c r="B397" s="180"/>
      <c r="C397" s="180"/>
      <c r="D397" s="180"/>
      <c r="E397" s="180"/>
      <c r="G397" s="180"/>
      <c r="J397" s="180"/>
      <c r="M397" s="180"/>
      <c r="O397" s="180"/>
      <c r="P397" s="182"/>
      <c r="R397" s="180"/>
      <c r="U397" s="180"/>
      <c r="X397" s="180"/>
    </row>
    <row r="398" spans="2:24" s="79" customFormat="1">
      <c r="B398" s="180"/>
      <c r="C398" s="180"/>
      <c r="D398" s="180"/>
      <c r="E398" s="180"/>
      <c r="G398" s="180"/>
      <c r="J398" s="180"/>
      <c r="M398" s="180"/>
      <c r="O398" s="180"/>
      <c r="P398" s="182"/>
      <c r="R398" s="180"/>
      <c r="U398" s="180"/>
      <c r="X398" s="180"/>
    </row>
    <row r="399" spans="2:24" s="79" customFormat="1">
      <c r="B399" s="180"/>
      <c r="C399" s="180"/>
      <c r="D399" s="180"/>
      <c r="E399" s="180"/>
      <c r="G399" s="180"/>
      <c r="J399" s="180"/>
      <c r="M399" s="180"/>
      <c r="O399" s="180"/>
      <c r="P399" s="182"/>
      <c r="R399" s="180"/>
      <c r="U399" s="180"/>
      <c r="X399" s="180"/>
    </row>
    <row r="400" spans="2:24" s="79" customFormat="1">
      <c r="B400" s="180"/>
      <c r="C400" s="180"/>
      <c r="D400" s="180"/>
      <c r="E400" s="180"/>
      <c r="G400" s="180"/>
      <c r="J400" s="180"/>
      <c r="M400" s="180"/>
      <c r="O400" s="180"/>
      <c r="P400" s="182"/>
      <c r="R400" s="180"/>
      <c r="U400" s="180"/>
      <c r="X400" s="180"/>
    </row>
    <row r="401" spans="2:24" s="79" customFormat="1">
      <c r="B401" s="180"/>
      <c r="C401" s="180"/>
      <c r="D401" s="180"/>
      <c r="E401" s="180"/>
      <c r="G401" s="180"/>
      <c r="J401" s="180"/>
      <c r="M401" s="180"/>
      <c r="O401" s="180"/>
      <c r="P401" s="182"/>
      <c r="R401" s="180"/>
      <c r="U401" s="180"/>
      <c r="X401" s="180"/>
    </row>
    <row r="402" spans="2:24" s="79" customFormat="1">
      <c r="B402" s="180"/>
      <c r="C402" s="180"/>
      <c r="D402" s="180"/>
      <c r="E402" s="180"/>
      <c r="G402" s="180"/>
      <c r="J402" s="180"/>
      <c r="M402" s="180"/>
      <c r="O402" s="180"/>
      <c r="P402" s="182"/>
      <c r="R402" s="180"/>
      <c r="U402" s="180"/>
      <c r="X402" s="180"/>
    </row>
    <row r="403" spans="2:24" s="79" customFormat="1">
      <c r="B403" s="180"/>
      <c r="C403" s="180"/>
      <c r="D403" s="180"/>
      <c r="E403" s="180"/>
      <c r="G403" s="180"/>
      <c r="J403" s="180"/>
      <c r="M403" s="180"/>
      <c r="O403" s="180"/>
      <c r="P403" s="182"/>
      <c r="R403" s="180"/>
      <c r="U403" s="180"/>
      <c r="X403" s="180"/>
    </row>
    <row r="404" spans="2:24" s="79" customFormat="1">
      <c r="B404" s="180"/>
      <c r="C404" s="180"/>
      <c r="D404" s="180"/>
      <c r="E404" s="180"/>
      <c r="G404" s="180"/>
      <c r="J404" s="180"/>
      <c r="M404" s="180"/>
      <c r="O404" s="180"/>
      <c r="P404" s="182"/>
      <c r="R404" s="180"/>
      <c r="U404" s="180"/>
      <c r="X404" s="180"/>
    </row>
    <row r="405" spans="2:24" s="79" customFormat="1">
      <c r="B405" s="180"/>
      <c r="C405" s="180"/>
      <c r="D405" s="180"/>
      <c r="E405" s="180"/>
      <c r="G405" s="180"/>
      <c r="J405" s="180"/>
      <c r="M405" s="180"/>
      <c r="O405" s="180"/>
      <c r="P405" s="182"/>
      <c r="R405" s="180"/>
      <c r="U405" s="180"/>
      <c r="X405" s="180"/>
    </row>
    <row r="406" spans="2:24" s="79" customFormat="1">
      <c r="B406" s="180"/>
      <c r="C406" s="180"/>
      <c r="D406" s="180"/>
      <c r="E406" s="180"/>
      <c r="G406" s="180"/>
      <c r="J406" s="180"/>
      <c r="M406" s="180"/>
      <c r="O406" s="180"/>
      <c r="P406" s="182"/>
      <c r="R406" s="180"/>
      <c r="U406" s="180"/>
      <c r="X406" s="180"/>
    </row>
    <row r="407" spans="2:24" s="79" customFormat="1">
      <c r="B407" s="180"/>
      <c r="C407" s="180"/>
      <c r="D407" s="180"/>
      <c r="E407" s="180"/>
      <c r="G407" s="180"/>
      <c r="J407" s="180"/>
      <c r="M407" s="180"/>
      <c r="O407" s="180"/>
      <c r="P407" s="182"/>
      <c r="R407" s="180"/>
      <c r="U407" s="180"/>
      <c r="X407" s="180"/>
    </row>
    <row r="408" spans="2:24" s="79" customFormat="1">
      <c r="B408" s="180"/>
      <c r="C408" s="180"/>
      <c r="D408" s="180"/>
      <c r="E408" s="180"/>
      <c r="G408" s="180"/>
      <c r="J408" s="180"/>
      <c r="M408" s="180"/>
      <c r="O408" s="180"/>
      <c r="P408" s="182"/>
      <c r="R408" s="180"/>
      <c r="U408" s="180"/>
      <c r="X408" s="180"/>
    </row>
    <row r="409" spans="2:24" s="79" customFormat="1">
      <c r="B409" s="180"/>
      <c r="C409" s="180"/>
      <c r="D409" s="180"/>
      <c r="E409" s="180"/>
      <c r="G409" s="180"/>
      <c r="J409" s="180"/>
      <c r="M409" s="180"/>
      <c r="O409" s="180"/>
      <c r="P409" s="182"/>
      <c r="R409" s="180"/>
      <c r="U409" s="180"/>
      <c r="X409" s="180"/>
    </row>
    <row r="410" spans="2:24" s="79" customFormat="1">
      <c r="B410" s="180"/>
      <c r="C410" s="180"/>
      <c r="D410" s="180"/>
      <c r="E410" s="180"/>
      <c r="G410" s="180"/>
      <c r="J410" s="180"/>
      <c r="M410" s="180"/>
      <c r="O410" s="180"/>
      <c r="P410" s="182"/>
      <c r="R410" s="180"/>
      <c r="U410" s="180"/>
      <c r="X410" s="180"/>
    </row>
    <row r="411" spans="2:24" s="79" customFormat="1">
      <c r="B411" s="180"/>
      <c r="C411" s="180"/>
      <c r="D411" s="180"/>
      <c r="E411" s="180"/>
      <c r="G411" s="180"/>
      <c r="J411" s="180"/>
      <c r="M411" s="180"/>
      <c r="O411" s="180"/>
      <c r="P411" s="182"/>
      <c r="R411" s="180"/>
      <c r="U411" s="180"/>
      <c r="X411" s="180"/>
    </row>
    <row r="412" spans="2:24" s="79" customFormat="1">
      <c r="B412" s="180"/>
      <c r="C412" s="180"/>
      <c r="D412" s="180"/>
      <c r="E412" s="180"/>
      <c r="G412" s="180"/>
      <c r="J412" s="180"/>
      <c r="M412" s="180"/>
      <c r="O412" s="180"/>
      <c r="P412" s="182"/>
      <c r="R412" s="180"/>
      <c r="U412" s="180"/>
      <c r="X412" s="180"/>
    </row>
    <row r="413" spans="2:24" s="79" customFormat="1">
      <c r="B413" s="180"/>
      <c r="C413" s="180"/>
      <c r="D413" s="180"/>
      <c r="E413" s="180"/>
      <c r="G413" s="180"/>
      <c r="J413" s="180"/>
      <c r="M413" s="180"/>
      <c r="O413" s="180"/>
      <c r="P413" s="182"/>
      <c r="R413" s="180"/>
      <c r="U413" s="180"/>
      <c r="X413" s="180"/>
    </row>
    <row r="414" spans="2:24" s="79" customFormat="1">
      <c r="B414" s="180"/>
      <c r="C414" s="180"/>
      <c r="D414" s="180"/>
      <c r="E414" s="180"/>
      <c r="G414" s="180"/>
      <c r="J414" s="180"/>
      <c r="M414" s="180"/>
      <c r="O414" s="180"/>
      <c r="P414" s="182"/>
      <c r="R414" s="180"/>
      <c r="U414" s="180"/>
      <c r="X414" s="180"/>
    </row>
    <row r="415" spans="2:24" s="79" customFormat="1">
      <c r="B415" s="180"/>
      <c r="C415" s="180"/>
      <c r="D415" s="180"/>
      <c r="E415" s="180"/>
      <c r="G415" s="180"/>
      <c r="J415" s="180"/>
      <c r="M415" s="180"/>
      <c r="O415" s="180"/>
      <c r="P415" s="182"/>
      <c r="R415" s="180"/>
      <c r="U415" s="180"/>
      <c r="X415" s="180"/>
    </row>
    <row r="416" spans="2:24" s="79" customFormat="1">
      <c r="B416" s="180"/>
      <c r="C416" s="180"/>
      <c r="D416" s="180"/>
      <c r="E416" s="180"/>
      <c r="G416" s="180"/>
      <c r="J416" s="180"/>
      <c r="M416" s="180"/>
      <c r="O416" s="180"/>
      <c r="P416" s="182"/>
      <c r="R416" s="180"/>
      <c r="U416" s="180"/>
      <c r="X416" s="180"/>
    </row>
    <row r="417" spans="2:24" s="79" customFormat="1">
      <c r="B417" s="180"/>
      <c r="C417" s="180"/>
      <c r="D417" s="180"/>
      <c r="E417" s="180"/>
      <c r="G417" s="180"/>
      <c r="J417" s="180"/>
      <c r="M417" s="180"/>
      <c r="O417" s="180"/>
      <c r="P417" s="182"/>
      <c r="R417" s="180"/>
      <c r="U417" s="180"/>
      <c r="X417" s="180"/>
    </row>
    <row r="418" spans="2:24" s="79" customFormat="1">
      <c r="B418" s="180"/>
      <c r="C418" s="180"/>
      <c r="D418" s="180"/>
      <c r="E418" s="180"/>
      <c r="G418" s="180"/>
      <c r="J418" s="180"/>
      <c r="M418" s="180"/>
      <c r="O418" s="180"/>
      <c r="P418" s="182"/>
      <c r="R418" s="180"/>
      <c r="U418" s="180"/>
      <c r="X418" s="180"/>
    </row>
    <row r="419" spans="2:24" s="79" customFormat="1">
      <c r="B419" s="180"/>
      <c r="C419" s="180"/>
      <c r="D419" s="180"/>
      <c r="E419" s="180"/>
      <c r="G419" s="180"/>
      <c r="J419" s="180"/>
      <c r="M419" s="180"/>
      <c r="O419" s="180"/>
      <c r="P419" s="182"/>
      <c r="R419" s="180"/>
      <c r="U419" s="180"/>
      <c r="X419" s="180"/>
    </row>
    <row r="420" spans="2:24" s="79" customFormat="1">
      <c r="B420" s="180"/>
      <c r="C420" s="180"/>
      <c r="D420" s="180"/>
      <c r="E420" s="180"/>
      <c r="G420" s="180"/>
      <c r="J420" s="180"/>
      <c r="M420" s="180"/>
      <c r="O420" s="180"/>
      <c r="P420" s="182"/>
      <c r="R420" s="180"/>
      <c r="U420" s="180"/>
      <c r="X420" s="180"/>
    </row>
    <row r="421" spans="2:24" s="79" customFormat="1">
      <c r="B421" s="180"/>
      <c r="C421" s="180"/>
      <c r="D421" s="180"/>
      <c r="E421" s="180"/>
      <c r="G421" s="180"/>
      <c r="J421" s="180"/>
      <c r="M421" s="180"/>
      <c r="O421" s="180"/>
      <c r="P421" s="182"/>
      <c r="R421" s="180"/>
      <c r="U421" s="180"/>
      <c r="X421" s="180"/>
    </row>
    <row r="422" spans="2:24" s="79" customFormat="1">
      <c r="B422" s="180"/>
      <c r="C422" s="180"/>
      <c r="D422" s="180"/>
      <c r="E422" s="180"/>
      <c r="G422" s="180"/>
      <c r="J422" s="180"/>
      <c r="M422" s="180"/>
      <c r="O422" s="180"/>
      <c r="P422" s="182"/>
      <c r="R422" s="180"/>
      <c r="U422" s="180"/>
      <c r="X422" s="180"/>
    </row>
    <row r="423" spans="2:24" s="79" customFormat="1">
      <c r="B423" s="180"/>
      <c r="C423" s="180"/>
      <c r="D423" s="180"/>
      <c r="E423" s="180"/>
      <c r="G423" s="180"/>
      <c r="J423" s="180"/>
      <c r="M423" s="180"/>
      <c r="O423" s="180"/>
      <c r="P423" s="182"/>
      <c r="R423" s="180"/>
      <c r="U423" s="180"/>
      <c r="X423" s="180"/>
    </row>
    <row r="424" spans="2:24" s="79" customFormat="1">
      <c r="B424" s="180"/>
      <c r="C424" s="180"/>
      <c r="D424" s="180"/>
      <c r="E424" s="180"/>
      <c r="G424" s="180"/>
      <c r="J424" s="180"/>
      <c r="M424" s="180"/>
      <c r="O424" s="180"/>
      <c r="P424" s="182"/>
      <c r="R424" s="180"/>
      <c r="U424" s="180"/>
      <c r="X424" s="180"/>
    </row>
    <row r="425" spans="2:24" s="79" customFormat="1">
      <c r="B425" s="180"/>
      <c r="C425" s="180"/>
      <c r="D425" s="180"/>
      <c r="E425" s="180"/>
      <c r="G425" s="180"/>
      <c r="J425" s="180"/>
      <c r="M425" s="180"/>
      <c r="O425" s="180"/>
      <c r="P425" s="182"/>
      <c r="R425" s="180"/>
      <c r="U425" s="180"/>
      <c r="X425" s="180"/>
    </row>
    <row r="426" spans="2:24" s="79" customFormat="1">
      <c r="B426" s="180"/>
      <c r="C426" s="180"/>
      <c r="D426" s="180"/>
      <c r="E426" s="180"/>
      <c r="G426" s="180"/>
      <c r="J426" s="180"/>
      <c r="M426" s="180"/>
      <c r="O426" s="180"/>
      <c r="P426" s="182"/>
      <c r="R426" s="180"/>
      <c r="U426" s="180"/>
      <c r="X426" s="180"/>
    </row>
    <row r="427" spans="2:24" s="79" customFormat="1">
      <c r="B427" s="180"/>
      <c r="C427" s="180"/>
      <c r="D427" s="180"/>
      <c r="E427" s="180"/>
      <c r="G427" s="180"/>
      <c r="J427" s="180"/>
      <c r="M427" s="180"/>
      <c r="O427" s="180"/>
      <c r="P427" s="182"/>
      <c r="R427" s="180"/>
      <c r="U427" s="180"/>
      <c r="X427" s="180"/>
    </row>
    <row r="428" spans="2:24" s="79" customFormat="1">
      <c r="B428" s="180"/>
      <c r="C428" s="180"/>
      <c r="D428" s="180"/>
      <c r="E428" s="180"/>
      <c r="G428" s="180"/>
      <c r="J428" s="180"/>
      <c r="M428" s="180"/>
      <c r="O428" s="180"/>
      <c r="P428" s="182"/>
      <c r="R428" s="180"/>
      <c r="U428" s="180"/>
      <c r="X428" s="180"/>
    </row>
    <row r="429" spans="2:24" s="79" customFormat="1">
      <c r="B429" s="180"/>
      <c r="C429" s="180"/>
      <c r="D429" s="180"/>
      <c r="E429" s="180"/>
      <c r="G429" s="180"/>
      <c r="J429" s="180"/>
      <c r="M429" s="180"/>
      <c r="O429" s="180"/>
      <c r="P429" s="182"/>
      <c r="R429" s="180"/>
      <c r="U429" s="180"/>
      <c r="X429" s="180"/>
    </row>
    <row r="430" spans="2:24" s="79" customFormat="1">
      <c r="B430" s="180"/>
      <c r="C430" s="180"/>
      <c r="D430" s="180"/>
      <c r="E430" s="180"/>
      <c r="G430" s="180"/>
      <c r="J430" s="180"/>
      <c r="M430" s="180"/>
      <c r="O430" s="180"/>
      <c r="P430" s="182"/>
      <c r="R430" s="180"/>
      <c r="U430" s="180"/>
      <c r="X430" s="180"/>
    </row>
    <row r="431" spans="2:24" s="79" customFormat="1">
      <c r="B431" s="180"/>
      <c r="C431" s="180"/>
      <c r="D431" s="180"/>
      <c r="E431" s="180"/>
      <c r="G431" s="180"/>
      <c r="J431" s="180"/>
      <c r="M431" s="180"/>
      <c r="O431" s="180"/>
      <c r="P431" s="182"/>
      <c r="R431" s="180"/>
      <c r="U431" s="180"/>
      <c r="X431" s="180"/>
    </row>
    <row r="432" spans="2:24" s="79" customFormat="1">
      <c r="B432" s="180"/>
      <c r="C432" s="180"/>
      <c r="D432" s="180"/>
      <c r="E432" s="180"/>
      <c r="G432" s="180"/>
      <c r="J432" s="180"/>
      <c r="M432" s="180"/>
      <c r="O432" s="180"/>
      <c r="P432" s="182"/>
      <c r="R432" s="180"/>
      <c r="U432" s="180"/>
      <c r="X432" s="180"/>
    </row>
    <row r="433" spans="2:24" s="79" customFormat="1">
      <c r="B433" s="180"/>
      <c r="C433" s="180"/>
      <c r="D433" s="180"/>
      <c r="E433" s="180"/>
      <c r="G433" s="180"/>
      <c r="J433" s="180"/>
      <c r="M433" s="180"/>
      <c r="O433" s="180"/>
      <c r="P433" s="182"/>
      <c r="R433" s="180"/>
      <c r="U433" s="180"/>
      <c r="X433" s="180"/>
    </row>
    <row r="434" spans="2:24" s="79" customFormat="1">
      <c r="B434" s="180"/>
      <c r="C434" s="180"/>
      <c r="D434" s="180"/>
      <c r="E434" s="180"/>
      <c r="G434" s="180"/>
      <c r="J434" s="180"/>
      <c r="M434" s="180"/>
      <c r="O434" s="180"/>
      <c r="P434" s="182"/>
      <c r="R434" s="180"/>
      <c r="U434" s="180"/>
      <c r="X434" s="180"/>
    </row>
    <row r="435" spans="2:24" s="79" customFormat="1">
      <c r="B435" s="180"/>
      <c r="C435" s="180"/>
      <c r="D435" s="180"/>
      <c r="E435" s="180"/>
      <c r="G435" s="180"/>
      <c r="J435" s="180"/>
      <c r="M435" s="180"/>
      <c r="O435" s="180"/>
      <c r="P435" s="182"/>
      <c r="R435" s="180"/>
      <c r="U435" s="180"/>
      <c r="X435" s="180"/>
    </row>
    <row r="436" spans="2:24" s="79" customFormat="1">
      <c r="B436" s="180"/>
      <c r="C436" s="180"/>
      <c r="D436" s="180"/>
      <c r="E436" s="180"/>
      <c r="G436" s="180"/>
      <c r="J436" s="180"/>
      <c r="M436" s="180"/>
      <c r="O436" s="180"/>
      <c r="P436" s="182"/>
      <c r="R436" s="180"/>
      <c r="U436" s="180"/>
      <c r="X436" s="180"/>
    </row>
    <row r="437" spans="2:24" s="79" customFormat="1">
      <c r="B437" s="180"/>
      <c r="C437" s="180"/>
      <c r="D437" s="180"/>
      <c r="E437" s="180"/>
      <c r="G437" s="180"/>
      <c r="J437" s="180"/>
      <c r="M437" s="180"/>
      <c r="O437" s="180"/>
      <c r="P437" s="182"/>
      <c r="R437" s="180"/>
      <c r="U437" s="180"/>
      <c r="X437" s="180"/>
    </row>
    <row r="438" spans="2:24" s="79" customFormat="1">
      <c r="B438" s="180"/>
      <c r="C438" s="180"/>
      <c r="D438" s="180"/>
      <c r="E438" s="180"/>
      <c r="G438" s="180"/>
      <c r="J438" s="180"/>
      <c r="M438" s="180"/>
      <c r="O438" s="180"/>
      <c r="P438" s="182"/>
      <c r="R438" s="180"/>
      <c r="U438" s="180"/>
      <c r="X438" s="180"/>
    </row>
    <row r="439" spans="2:24" s="79" customFormat="1">
      <c r="B439" s="180"/>
      <c r="C439" s="180"/>
      <c r="D439" s="180"/>
      <c r="E439" s="180"/>
      <c r="G439" s="180"/>
      <c r="J439" s="180"/>
      <c r="M439" s="180"/>
      <c r="O439" s="180"/>
      <c r="P439" s="182"/>
      <c r="R439" s="180"/>
      <c r="U439" s="180"/>
      <c r="X439" s="180"/>
    </row>
    <row r="440" spans="2:24" s="79" customFormat="1">
      <c r="B440" s="180"/>
      <c r="C440" s="180"/>
      <c r="D440" s="180"/>
      <c r="E440" s="180"/>
      <c r="G440" s="180"/>
      <c r="J440" s="180"/>
      <c r="M440" s="180"/>
      <c r="O440" s="180"/>
      <c r="P440" s="182"/>
      <c r="R440" s="180"/>
      <c r="U440" s="180"/>
      <c r="X440" s="180"/>
    </row>
    <row r="441" spans="2:24" s="79" customFormat="1">
      <c r="B441" s="180"/>
      <c r="C441" s="180"/>
      <c r="D441" s="180"/>
      <c r="E441" s="180"/>
      <c r="G441" s="180"/>
      <c r="J441" s="180"/>
      <c r="M441" s="180"/>
      <c r="O441" s="180"/>
      <c r="P441" s="182"/>
      <c r="R441" s="180"/>
      <c r="U441" s="180"/>
      <c r="X441" s="180"/>
    </row>
    <row r="442" spans="2:24" s="79" customFormat="1">
      <c r="B442" s="180"/>
      <c r="C442" s="180"/>
      <c r="D442" s="180"/>
      <c r="E442" s="180"/>
      <c r="G442" s="180"/>
      <c r="J442" s="180"/>
      <c r="M442" s="180"/>
      <c r="O442" s="180"/>
      <c r="P442" s="182"/>
      <c r="R442" s="180"/>
      <c r="U442" s="180"/>
      <c r="X442" s="180"/>
    </row>
    <row r="443" spans="2:24" s="79" customFormat="1">
      <c r="B443" s="180"/>
      <c r="C443" s="180"/>
      <c r="D443" s="180"/>
      <c r="E443" s="180"/>
      <c r="G443" s="180"/>
      <c r="J443" s="180"/>
      <c r="M443" s="180"/>
      <c r="O443" s="180"/>
      <c r="P443" s="182"/>
      <c r="R443" s="180"/>
      <c r="U443" s="180"/>
      <c r="X443" s="180"/>
    </row>
    <row r="444" spans="2:24" s="79" customFormat="1">
      <c r="B444" s="180"/>
      <c r="C444" s="180"/>
      <c r="D444" s="180"/>
      <c r="E444" s="180"/>
      <c r="G444" s="180"/>
      <c r="J444" s="180"/>
      <c r="M444" s="180"/>
      <c r="O444" s="180"/>
      <c r="P444" s="182"/>
      <c r="R444" s="180"/>
      <c r="U444" s="180"/>
      <c r="X444" s="180"/>
    </row>
    <row r="445" spans="2:24" s="79" customFormat="1">
      <c r="B445" s="180"/>
      <c r="C445" s="180"/>
      <c r="D445" s="180"/>
      <c r="E445" s="180"/>
      <c r="G445" s="180"/>
      <c r="J445" s="180"/>
      <c r="M445" s="180"/>
      <c r="O445" s="180"/>
      <c r="P445" s="182"/>
      <c r="R445" s="180"/>
      <c r="U445" s="180"/>
      <c r="X445" s="180"/>
    </row>
    <row r="446" spans="2:24" s="79" customFormat="1">
      <c r="B446" s="180"/>
      <c r="C446" s="180"/>
      <c r="D446" s="180"/>
      <c r="E446" s="180"/>
      <c r="G446" s="180"/>
      <c r="J446" s="180"/>
      <c r="M446" s="180"/>
      <c r="O446" s="180"/>
      <c r="P446" s="182"/>
      <c r="R446" s="180"/>
      <c r="U446" s="180"/>
      <c r="X446" s="180"/>
    </row>
    <row r="447" spans="2:24" s="79" customFormat="1">
      <c r="B447" s="180"/>
      <c r="C447" s="180"/>
      <c r="D447" s="180"/>
      <c r="E447" s="180"/>
      <c r="G447" s="180"/>
      <c r="J447" s="180"/>
      <c r="M447" s="180"/>
      <c r="O447" s="180"/>
      <c r="P447" s="182"/>
      <c r="R447" s="180"/>
      <c r="U447" s="180"/>
      <c r="X447" s="180"/>
    </row>
    <row r="448" spans="2:24" s="79" customFormat="1">
      <c r="B448" s="180"/>
      <c r="C448" s="180"/>
      <c r="D448" s="180"/>
      <c r="E448" s="180"/>
      <c r="G448" s="180"/>
      <c r="J448" s="180"/>
      <c r="M448" s="180"/>
      <c r="O448" s="180"/>
      <c r="P448" s="182"/>
      <c r="R448" s="180"/>
      <c r="U448" s="180"/>
      <c r="X448" s="180"/>
    </row>
    <row r="449" spans="2:24" s="79" customFormat="1">
      <c r="B449" s="180"/>
      <c r="C449" s="180"/>
      <c r="D449" s="180"/>
      <c r="E449" s="180"/>
      <c r="G449" s="180"/>
      <c r="J449" s="180"/>
      <c r="M449" s="180"/>
      <c r="O449" s="180"/>
      <c r="P449" s="182"/>
      <c r="R449" s="180"/>
      <c r="U449" s="180"/>
      <c r="X449" s="180"/>
    </row>
    <row r="450" spans="2:24" s="79" customFormat="1">
      <c r="B450" s="180"/>
      <c r="C450" s="180"/>
      <c r="D450" s="180"/>
      <c r="E450" s="180"/>
      <c r="G450" s="180"/>
      <c r="J450" s="180"/>
      <c r="M450" s="180"/>
      <c r="O450" s="180"/>
      <c r="P450" s="182"/>
      <c r="R450" s="180"/>
      <c r="U450" s="180"/>
      <c r="X450" s="180"/>
    </row>
    <row r="451" spans="2:24" s="79" customFormat="1">
      <c r="B451" s="180"/>
      <c r="C451" s="180"/>
      <c r="D451" s="180"/>
      <c r="E451" s="180"/>
      <c r="G451" s="180"/>
      <c r="J451" s="180"/>
      <c r="M451" s="180"/>
      <c r="O451" s="180"/>
      <c r="P451" s="182"/>
      <c r="R451" s="180"/>
      <c r="U451" s="180"/>
      <c r="X451" s="180"/>
    </row>
    <row r="452" spans="2:24" s="79" customFormat="1">
      <c r="B452" s="180"/>
      <c r="C452" s="180"/>
      <c r="D452" s="180"/>
      <c r="E452" s="180"/>
      <c r="G452" s="180"/>
      <c r="J452" s="180"/>
      <c r="M452" s="180"/>
      <c r="O452" s="180"/>
      <c r="P452" s="182"/>
      <c r="R452" s="180"/>
      <c r="U452" s="180"/>
      <c r="X452" s="180"/>
    </row>
    <row r="453" spans="2:24" s="79" customFormat="1">
      <c r="B453" s="180"/>
      <c r="C453" s="180"/>
      <c r="D453" s="180"/>
      <c r="E453" s="180"/>
      <c r="G453" s="180"/>
      <c r="J453" s="180"/>
      <c r="M453" s="180"/>
      <c r="O453" s="180"/>
      <c r="P453" s="182"/>
      <c r="R453" s="180"/>
      <c r="U453" s="180"/>
      <c r="X453" s="180"/>
    </row>
    <row r="454" spans="2:24" s="79" customFormat="1">
      <c r="B454" s="180"/>
      <c r="C454" s="180"/>
      <c r="D454" s="180"/>
      <c r="E454" s="180"/>
      <c r="G454" s="180"/>
      <c r="J454" s="180"/>
      <c r="M454" s="180"/>
      <c r="O454" s="180"/>
      <c r="P454" s="182"/>
      <c r="R454" s="180"/>
      <c r="U454" s="180"/>
      <c r="X454" s="180"/>
    </row>
    <row r="455" spans="2:24" s="79" customFormat="1">
      <c r="B455" s="180"/>
      <c r="C455" s="180"/>
      <c r="D455" s="180"/>
      <c r="E455" s="180"/>
      <c r="G455" s="180"/>
      <c r="J455" s="180"/>
      <c r="M455" s="180"/>
      <c r="O455" s="180"/>
      <c r="P455" s="182"/>
      <c r="R455" s="180"/>
      <c r="U455" s="180"/>
      <c r="X455" s="180"/>
    </row>
    <row r="456" spans="2:24" s="79" customFormat="1">
      <c r="B456" s="180"/>
      <c r="C456" s="180"/>
      <c r="D456" s="180"/>
      <c r="E456" s="180"/>
      <c r="G456" s="180"/>
      <c r="J456" s="180"/>
      <c r="M456" s="180"/>
      <c r="O456" s="180"/>
      <c r="P456" s="182"/>
      <c r="R456" s="180"/>
      <c r="U456" s="180"/>
      <c r="X456" s="180"/>
    </row>
    <row r="457" spans="2:24" s="79" customFormat="1">
      <c r="B457" s="180"/>
      <c r="C457" s="180"/>
      <c r="D457" s="180"/>
      <c r="E457" s="180"/>
      <c r="G457" s="180"/>
      <c r="J457" s="180"/>
      <c r="M457" s="180"/>
      <c r="O457" s="180"/>
      <c r="P457" s="182"/>
      <c r="R457" s="180"/>
      <c r="U457" s="180"/>
      <c r="X457" s="180"/>
    </row>
    <row r="458" spans="2:24" s="79" customFormat="1">
      <c r="B458" s="180"/>
      <c r="C458" s="180"/>
      <c r="D458" s="180"/>
      <c r="E458" s="180"/>
      <c r="G458" s="180"/>
      <c r="J458" s="180"/>
      <c r="M458" s="180"/>
      <c r="O458" s="180"/>
      <c r="P458" s="182"/>
      <c r="R458" s="180"/>
      <c r="U458" s="180"/>
      <c r="X458" s="180"/>
    </row>
    <row r="459" spans="2:24" s="79" customFormat="1">
      <c r="B459" s="180"/>
      <c r="C459" s="180"/>
      <c r="D459" s="180"/>
      <c r="E459" s="180"/>
      <c r="G459" s="180"/>
      <c r="J459" s="180"/>
      <c r="M459" s="180"/>
      <c r="O459" s="180"/>
      <c r="P459" s="182"/>
      <c r="R459" s="180"/>
      <c r="U459" s="180"/>
      <c r="X459" s="180"/>
    </row>
    <row r="460" spans="2:24" s="79" customFormat="1">
      <c r="B460" s="180"/>
      <c r="C460" s="180"/>
      <c r="D460" s="180"/>
      <c r="E460" s="180"/>
      <c r="G460" s="180"/>
      <c r="J460" s="180"/>
      <c r="M460" s="180"/>
      <c r="O460" s="180"/>
      <c r="P460" s="182"/>
      <c r="R460" s="180"/>
      <c r="U460" s="180"/>
      <c r="X460" s="180"/>
    </row>
    <row r="461" spans="2:24" s="79" customFormat="1">
      <c r="B461" s="180"/>
      <c r="C461" s="180"/>
      <c r="D461" s="180"/>
      <c r="E461" s="180"/>
      <c r="G461" s="180"/>
      <c r="J461" s="180"/>
      <c r="M461" s="180"/>
      <c r="O461" s="180"/>
      <c r="P461" s="182"/>
      <c r="R461" s="180"/>
      <c r="U461" s="180"/>
      <c r="X461" s="180"/>
    </row>
    <row r="462" spans="2:24" s="79" customFormat="1">
      <c r="B462" s="180"/>
      <c r="C462" s="180"/>
      <c r="D462" s="180"/>
      <c r="E462" s="180"/>
      <c r="G462" s="180"/>
      <c r="J462" s="180"/>
      <c r="M462" s="180"/>
      <c r="O462" s="180"/>
      <c r="P462" s="182"/>
      <c r="R462" s="180"/>
      <c r="U462" s="180"/>
      <c r="X462" s="180"/>
    </row>
    <row r="463" spans="2:24" s="79" customFormat="1">
      <c r="B463" s="180"/>
      <c r="C463" s="180"/>
      <c r="D463" s="180"/>
      <c r="E463" s="180"/>
      <c r="G463" s="180"/>
      <c r="J463" s="180"/>
      <c r="M463" s="180"/>
      <c r="O463" s="180"/>
      <c r="P463" s="182"/>
      <c r="R463" s="180"/>
      <c r="U463" s="180"/>
      <c r="X463" s="180"/>
    </row>
    <row r="464" spans="2:24" s="79" customFormat="1">
      <c r="B464" s="180"/>
      <c r="C464" s="180"/>
      <c r="D464" s="180"/>
      <c r="E464" s="180"/>
      <c r="G464" s="180"/>
      <c r="J464" s="180"/>
      <c r="M464" s="180"/>
      <c r="O464" s="180"/>
      <c r="P464" s="182"/>
      <c r="R464" s="180"/>
      <c r="U464" s="180"/>
      <c r="X464" s="180"/>
    </row>
    <row r="465" spans="2:24" s="79" customFormat="1">
      <c r="B465" s="180"/>
      <c r="C465" s="180"/>
      <c r="D465" s="180"/>
      <c r="E465" s="180"/>
      <c r="G465" s="180"/>
      <c r="J465" s="180"/>
      <c r="M465" s="180"/>
      <c r="O465" s="180"/>
      <c r="P465" s="182"/>
      <c r="R465" s="180"/>
      <c r="U465" s="180"/>
      <c r="X465" s="180"/>
    </row>
    <row r="466" spans="2:24" s="79" customFormat="1">
      <c r="B466" s="180"/>
      <c r="C466" s="180"/>
      <c r="D466" s="180"/>
      <c r="E466" s="180"/>
      <c r="G466" s="180"/>
      <c r="J466" s="180"/>
      <c r="M466" s="180"/>
      <c r="O466" s="180"/>
      <c r="P466" s="182"/>
      <c r="R466" s="180"/>
      <c r="U466" s="180"/>
      <c r="X466" s="180"/>
    </row>
    <row r="467" spans="2:24" s="79" customFormat="1">
      <c r="B467" s="180"/>
      <c r="C467" s="180"/>
      <c r="D467" s="180"/>
      <c r="E467" s="180"/>
      <c r="G467" s="180"/>
      <c r="J467" s="180"/>
      <c r="M467" s="180"/>
      <c r="O467" s="180"/>
      <c r="P467" s="182"/>
      <c r="R467" s="180"/>
      <c r="U467" s="180"/>
      <c r="X467" s="180"/>
    </row>
    <row r="468" spans="2:24" s="79" customFormat="1">
      <c r="B468" s="180"/>
      <c r="C468" s="180"/>
      <c r="D468" s="180"/>
      <c r="E468" s="180"/>
      <c r="G468" s="180"/>
      <c r="J468" s="180"/>
      <c r="M468" s="180"/>
      <c r="O468" s="180"/>
      <c r="P468" s="182"/>
      <c r="R468" s="180"/>
      <c r="U468" s="180"/>
      <c r="X468" s="180"/>
    </row>
    <row r="469" spans="2:24" s="79" customFormat="1">
      <c r="B469" s="180"/>
      <c r="C469" s="180"/>
      <c r="D469" s="180"/>
      <c r="E469" s="180"/>
      <c r="G469" s="180"/>
      <c r="J469" s="180"/>
      <c r="M469" s="180"/>
      <c r="O469" s="180"/>
      <c r="P469" s="182"/>
      <c r="R469" s="180"/>
      <c r="U469" s="180"/>
      <c r="X469" s="180"/>
    </row>
    <row r="470" spans="2:24" s="79" customFormat="1">
      <c r="B470" s="180"/>
      <c r="C470" s="180"/>
      <c r="D470" s="180"/>
      <c r="E470" s="180"/>
      <c r="G470" s="180"/>
      <c r="J470" s="180"/>
      <c r="M470" s="180"/>
      <c r="O470" s="180"/>
      <c r="P470" s="182"/>
      <c r="R470" s="180"/>
      <c r="U470" s="180"/>
      <c r="X470" s="180"/>
    </row>
    <row r="471" spans="2:24" s="79" customFormat="1">
      <c r="B471" s="180"/>
      <c r="C471" s="180"/>
      <c r="D471" s="180"/>
      <c r="E471" s="180"/>
      <c r="G471" s="180"/>
      <c r="J471" s="180"/>
      <c r="M471" s="180"/>
      <c r="O471" s="180"/>
      <c r="P471" s="182"/>
      <c r="R471" s="180"/>
      <c r="U471" s="180"/>
      <c r="X471" s="180"/>
    </row>
    <row r="472" spans="2:24" s="79" customFormat="1">
      <c r="B472" s="180"/>
      <c r="C472" s="180"/>
      <c r="D472" s="180"/>
      <c r="E472" s="180"/>
      <c r="G472" s="180"/>
      <c r="J472" s="180"/>
      <c r="M472" s="180"/>
      <c r="O472" s="180"/>
      <c r="P472" s="182"/>
      <c r="R472" s="180"/>
      <c r="U472" s="180"/>
      <c r="X472" s="180"/>
    </row>
    <row r="473" spans="2:24" s="79" customFormat="1">
      <c r="B473" s="180"/>
      <c r="C473" s="180"/>
      <c r="D473" s="180"/>
      <c r="E473" s="180"/>
      <c r="G473" s="180"/>
      <c r="J473" s="180"/>
      <c r="M473" s="180"/>
      <c r="O473" s="180"/>
      <c r="P473" s="182"/>
      <c r="R473" s="180"/>
      <c r="U473" s="180"/>
      <c r="X473" s="180"/>
    </row>
    <row r="474" spans="2:24" s="79" customFormat="1">
      <c r="B474" s="180"/>
      <c r="C474" s="180"/>
      <c r="D474" s="180"/>
      <c r="E474" s="180"/>
      <c r="G474" s="180"/>
      <c r="J474" s="180"/>
      <c r="M474" s="180"/>
      <c r="O474" s="180"/>
      <c r="P474" s="182"/>
      <c r="R474" s="180"/>
      <c r="U474" s="180"/>
      <c r="X474" s="180"/>
    </row>
    <row r="475" spans="2:24" s="79" customFormat="1">
      <c r="B475" s="180"/>
      <c r="C475" s="180"/>
      <c r="D475" s="180"/>
      <c r="E475" s="180"/>
      <c r="G475" s="180"/>
      <c r="J475" s="180"/>
      <c r="M475" s="180"/>
      <c r="O475" s="180"/>
      <c r="P475" s="182"/>
      <c r="R475" s="180"/>
      <c r="U475" s="180"/>
      <c r="X475" s="180"/>
    </row>
    <row r="476" spans="2:24" s="79" customFormat="1">
      <c r="B476" s="180"/>
      <c r="C476" s="180"/>
      <c r="D476" s="180"/>
      <c r="E476" s="180"/>
      <c r="G476" s="180"/>
      <c r="J476" s="180"/>
      <c r="M476" s="180"/>
      <c r="O476" s="180"/>
      <c r="P476" s="182"/>
      <c r="R476" s="180"/>
      <c r="U476" s="180"/>
      <c r="X476" s="180"/>
    </row>
    <row r="477" spans="2:24" s="79" customFormat="1">
      <c r="B477" s="180"/>
      <c r="C477" s="180"/>
      <c r="D477" s="180"/>
      <c r="E477" s="180"/>
      <c r="G477" s="180"/>
      <c r="J477" s="180"/>
      <c r="M477" s="180"/>
      <c r="O477" s="180"/>
      <c r="P477" s="182"/>
      <c r="R477" s="180"/>
      <c r="U477" s="180"/>
      <c r="X477" s="180"/>
    </row>
    <row r="478" spans="2:24" s="79" customFormat="1">
      <c r="B478" s="180"/>
      <c r="C478" s="180"/>
      <c r="D478" s="180"/>
      <c r="E478" s="180"/>
      <c r="G478" s="180"/>
      <c r="J478" s="180"/>
      <c r="M478" s="180"/>
      <c r="O478" s="180"/>
      <c r="P478" s="182"/>
      <c r="R478" s="180"/>
      <c r="U478" s="180"/>
      <c r="X478" s="180"/>
    </row>
    <row r="479" spans="2:24" s="79" customFormat="1">
      <c r="B479" s="180"/>
      <c r="C479" s="180"/>
      <c r="D479" s="180"/>
      <c r="E479" s="180"/>
      <c r="G479" s="180"/>
      <c r="J479" s="180"/>
      <c r="M479" s="180"/>
      <c r="O479" s="180"/>
      <c r="P479" s="182"/>
      <c r="R479" s="180"/>
      <c r="U479" s="180"/>
      <c r="X479" s="180"/>
    </row>
    <row r="480" spans="2:24" s="79" customFormat="1">
      <c r="B480" s="180"/>
      <c r="C480" s="180"/>
      <c r="D480" s="180"/>
      <c r="E480" s="180"/>
      <c r="G480" s="180"/>
      <c r="J480" s="180"/>
      <c r="M480" s="180"/>
      <c r="O480" s="180"/>
      <c r="P480" s="182"/>
      <c r="R480" s="180"/>
      <c r="U480" s="180"/>
      <c r="X480" s="180"/>
    </row>
    <row r="481" spans="2:24" s="79" customFormat="1">
      <c r="B481" s="180"/>
      <c r="C481" s="180"/>
      <c r="D481" s="180"/>
      <c r="E481" s="180"/>
      <c r="G481" s="180"/>
      <c r="J481" s="180"/>
      <c r="M481" s="180"/>
      <c r="O481" s="180"/>
      <c r="P481" s="182"/>
      <c r="R481" s="180"/>
      <c r="U481" s="180"/>
      <c r="X481" s="180"/>
    </row>
    <row r="482" spans="2:24" s="79" customFormat="1">
      <c r="B482" s="180"/>
      <c r="C482" s="180"/>
      <c r="D482" s="180"/>
      <c r="E482" s="180"/>
      <c r="G482" s="180"/>
      <c r="J482" s="180"/>
      <c r="M482" s="180"/>
      <c r="O482" s="180"/>
      <c r="P482" s="182"/>
      <c r="R482" s="180"/>
      <c r="U482" s="180"/>
      <c r="X482" s="180"/>
    </row>
    <row r="483" spans="2:24" s="79" customFormat="1">
      <c r="B483" s="180"/>
      <c r="C483" s="180"/>
      <c r="D483" s="180"/>
      <c r="E483" s="180"/>
      <c r="G483" s="180"/>
      <c r="J483" s="180"/>
      <c r="M483" s="180"/>
      <c r="O483" s="180"/>
      <c r="P483" s="182"/>
      <c r="R483" s="180"/>
      <c r="U483" s="180"/>
      <c r="X483" s="180"/>
    </row>
    <row r="484" spans="2:24" s="79" customFormat="1">
      <c r="B484" s="180"/>
      <c r="C484" s="180"/>
      <c r="D484" s="180"/>
      <c r="E484" s="180"/>
      <c r="G484" s="180"/>
      <c r="J484" s="180"/>
      <c r="M484" s="180"/>
      <c r="O484" s="180"/>
      <c r="P484" s="182"/>
      <c r="R484" s="180"/>
      <c r="U484" s="180"/>
      <c r="X484" s="180"/>
    </row>
    <row r="485" spans="2:24" s="79" customFormat="1">
      <c r="B485" s="180"/>
      <c r="C485" s="180"/>
      <c r="D485" s="180"/>
      <c r="E485" s="180"/>
      <c r="G485" s="180"/>
      <c r="J485" s="180"/>
      <c r="M485" s="180"/>
      <c r="O485" s="180"/>
      <c r="P485" s="182"/>
      <c r="R485" s="180"/>
      <c r="U485" s="180"/>
      <c r="X485" s="180"/>
    </row>
    <row r="486" spans="2:24" s="79" customFormat="1">
      <c r="B486" s="180"/>
      <c r="C486" s="180"/>
      <c r="D486" s="180"/>
      <c r="E486" s="180"/>
      <c r="G486" s="180"/>
      <c r="J486" s="180"/>
      <c r="M486" s="180"/>
      <c r="O486" s="180"/>
      <c r="P486" s="182"/>
      <c r="R486" s="180"/>
      <c r="U486" s="180"/>
      <c r="X486" s="180"/>
    </row>
    <row r="487" spans="2:24" s="79" customFormat="1">
      <c r="B487" s="180"/>
      <c r="C487" s="180"/>
      <c r="D487" s="180"/>
      <c r="E487" s="180"/>
      <c r="G487" s="180"/>
      <c r="J487" s="180"/>
      <c r="M487" s="180"/>
      <c r="O487" s="180"/>
      <c r="P487" s="182"/>
      <c r="R487" s="180"/>
      <c r="U487" s="180"/>
      <c r="X487" s="180"/>
    </row>
    <row r="488" spans="2:24" s="79" customFormat="1">
      <c r="B488" s="180"/>
      <c r="C488" s="180"/>
      <c r="D488" s="180"/>
      <c r="E488" s="180"/>
      <c r="G488" s="180"/>
      <c r="J488" s="180"/>
      <c r="M488" s="180"/>
      <c r="O488" s="180"/>
      <c r="P488" s="182"/>
      <c r="R488" s="180"/>
      <c r="U488" s="180"/>
      <c r="X488" s="180"/>
    </row>
    <row r="489" spans="2:24" s="79" customFormat="1">
      <c r="B489" s="180"/>
      <c r="C489" s="180"/>
      <c r="D489" s="180"/>
      <c r="E489" s="180"/>
      <c r="G489" s="180"/>
      <c r="J489" s="180"/>
      <c r="M489" s="180"/>
      <c r="O489" s="180"/>
      <c r="P489" s="182"/>
      <c r="R489" s="180"/>
      <c r="U489" s="180"/>
      <c r="X489" s="180"/>
    </row>
    <row r="490" spans="2:24" s="79" customFormat="1">
      <c r="B490" s="180"/>
      <c r="C490" s="180"/>
      <c r="D490" s="180"/>
      <c r="E490" s="180"/>
      <c r="G490" s="180"/>
      <c r="J490" s="180"/>
      <c r="M490" s="180"/>
      <c r="O490" s="180"/>
      <c r="P490" s="182"/>
      <c r="R490" s="180"/>
      <c r="U490" s="180"/>
      <c r="X490" s="180"/>
    </row>
    <row r="491" spans="2:24" s="79" customFormat="1">
      <c r="B491" s="180"/>
      <c r="C491" s="180"/>
      <c r="D491" s="180"/>
      <c r="E491" s="180"/>
      <c r="G491" s="180"/>
      <c r="J491" s="180"/>
      <c r="M491" s="180"/>
      <c r="O491" s="180"/>
      <c r="P491" s="182"/>
      <c r="R491" s="180"/>
      <c r="U491" s="180"/>
      <c r="X491" s="180"/>
    </row>
    <row r="492" spans="2:24" s="79" customFormat="1">
      <c r="B492" s="180"/>
      <c r="C492" s="180"/>
      <c r="D492" s="180"/>
      <c r="E492" s="180"/>
      <c r="G492" s="180"/>
      <c r="J492" s="180"/>
      <c r="M492" s="180"/>
      <c r="O492" s="180"/>
      <c r="P492" s="182"/>
      <c r="R492" s="180"/>
      <c r="U492" s="180"/>
      <c r="X492" s="180"/>
    </row>
    <row r="493" spans="2:24" s="79" customFormat="1">
      <c r="B493" s="180"/>
      <c r="C493" s="180"/>
      <c r="D493" s="180"/>
      <c r="E493" s="180"/>
      <c r="G493" s="180"/>
      <c r="J493" s="180"/>
      <c r="M493" s="180"/>
      <c r="O493" s="180"/>
      <c r="P493" s="182"/>
      <c r="R493" s="180"/>
      <c r="U493" s="180"/>
      <c r="X493" s="180"/>
    </row>
    <row r="494" spans="2:24" s="79" customFormat="1">
      <c r="B494" s="180"/>
      <c r="C494" s="180"/>
      <c r="D494" s="180"/>
      <c r="E494" s="180"/>
      <c r="G494" s="180"/>
      <c r="J494" s="180"/>
      <c r="M494" s="180"/>
      <c r="O494" s="180"/>
      <c r="P494" s="182"/>
      <c r="R494" s="180"/>
      <c r="U494" s="180"/>
      <c r="X494" s="180"/>
    </row>
    <row r="495" spans="2:24" s="79" customFormat="1">
      <c r="B495" s="180"/>
      <c r="C495" s="180"/>
      <c r="D495" s="180"/>
      <c r="E495" s="180"/>
      <c r="G495" s="180"/>
      <c r="J495" s="180"/>
      <c r="M495" s="180"/>
      <c r="O495" s="180"/>
      <c r="P495" s="182"/>
      <c r="R495" s="180"/>
      <c r="U495" s="180"/>
      <c r="X495" s="180"/>
    </row>
    <row r="496" spans="2:24" s="79" customFormat="1">
      <c r="B496" s="180"/>
      <c r="C496" s="180"/>
      <c r="D496" s="180"/>
      <c r="E496" s="180"/>
      <c r="G496" s="180"/>
      <c r="J496" s="180"/>
      <c r="M496" s="180"/>
      <c r="O496" s="180"/>
      <c r="P496" s="182"/>
      <c r="R496" s="180"/>
      <c r="U496" s="180"/>
      <c r="X496" s="180"/>
    </row>
    <row r="497" spans="2:24" s="79" customFormat="1">
      <c r="B497" s="180"/>
      <c r="C497" s="180"/>
      <c r="D497" s="180"/>
      <c r="E497" s="180"/>
      <c r="G497" s="180"/>
      <c r="J497" s="180"/>
      <c r="M497" s="180"/>
      <c r="O497" s="180"/>
      <c r="P497" s="182"/>
      <c r="R497" s="180"/>
      <c r="U497" s="180"/>
      <c r="X497" s="180"/>
    </row>
    <row r="498" spans="2:24" s="79" customFormat="1">
      <c r="B498" s="180"/>
      <c r="C498" s="180"/>
      <c r="D498" s="180"/>
      <c r="E498" s="180"/>
      <c r="G498" s="180"/>
      <c r="J498" s="180"/>
      <c r="M498" s="180"/>
      <c r="O498" s="180"/>
      <c r="P498" s="182"/>
      <c r="R498" s="180"/>
      <c r="U498" s="180"/>
      <c r="X498" s="180"/>
    </row>
    <row r="499" spans="2:24" s="79" customFormat="1">
      <c r="B499" s="180"/>
      <c r="C499" s="180"/>
      <c r="D499" s="180"/>
      <c r="E499" s="180"/>
      <c r="G499" s="180"/>
      <c r="J499" s="180"/>
      <c r="M499" s="180"/>
      <c r="O499" s="180"/>
      <c r="P499" s="182"/>
      <c r="R499" s="180"/>
      <c r="U499" s="180"/>
      <c r="X499" s="180"/>
    </row>
    <row r="500" spans="2:24" s="79" customFormat="1">
      <c r="B500" s="180"/>
      <c r="C500" s="180"/>
      <c r="D500" s="180"/>
      <c r="E500" s="180"/>
      <c r="G500" s="180"/>
      <c r="J500" s="180"/>
      <c r="M500" s="180"/>
      <c r="O500" s="180"/>
      <c r="P500" s="182"/>
      <c r="R500" s="180"/>
      <c r="U500" s="180"/>
      <c r="X500" s="180"/>
    </row>
    <row r="501" spans="2:24" s="79" customFormat="1">
      <c r="B501" s="180"/>
      <c r="C501" s="180"/>
      <c r="D501" s="180"/>
      <c r="E501" s="180"/>
      <c r="G501" s="180"/>
      <c r="J501" s="180"/>
      <c r="M501" s="180"/>
      <c r="O501" s="180"/>
      <c r="P501" s="182"/>
      <c r="R501" s="180"/>
      <c r="U501" s="180"/>
      <c r="X501" s="180"/>
    </row>
    <row r="502" spans="2:24" s="79" customFormat="1">
      <c r="B502" s="180"/>
      <c r="C502" s="180"/>
      <c r="D502" s="180"/>
      <c r="E502" s="180"/>
      <c r="G502" s="180"/>
      <c r="J502" s="180"/>
      <c r="M502" s="180"/>
      <c r="O502" s="180"/>
      <c r="P502" s="182"/>
      <c r="R502" s="180"/>
      <c r="U502" s="180"/>
      <c r="X502" s="180"/>
    </row>
    <row r="503" spans="2:24" s="79" customFormat="1">
      <c r="B503" s="180"/>
      <c r="C503" s="180"/>
      <c r="D503" s="180"/>
      <c r="E503" s="180"/>
      <c r="G503" s="180"/>
      <c r="J503" s="180"/>
      <c r="M503" s="180"/>
      <c r="O503" s="180"/>
      <c r="P503" s="182"/>
      <c r="R503" s="180"/>
      <c r="U503" s="180"/>
      <c r="X503" s="180"/>
    </row>
    <row r="504" spans="2:24" s="79" customFormat="1">
      <c r="B504" s="180"/>
      <c r="C504" s="180"/>
      <c r="D504" s="180"/>
      <c r="E504" s="180"/>
      <c r="G504" s="180"/>
      <c r="J504" s="180"/>
      <c r="M504" s="180"/>
      <c r="O504" s="180"/>
      <c r="P504" s="182"/>
      <c r="R504" s="180"/>
      <c r="U504" s="180"/>
      <c r="X504" s="180"/>
    </row>
    <row r="505" spans="2:24" s="79" customFormat="1">
      <c r="B505" s="180"/>
      <c r="C505" s="180"/>
      <c r="D505" s="180"/>
      <c r="E505" s="180"/>
      <c r="G505" s="180"/>
      <c r="J505" s="180"/>
      <c r="M505" s="180"/>
      <c r="O505" s="180"/>
      <c r="P505" s="182"/>
      <c r="R505" s="180"/>
      <c r="U505" s="180"/>
      <c r="X505" s="180"/>
    </row>
    <row r="506" spans="2:24" s="79" customFormat="1">
      <c r="B506" s="180"/>
      <c r="C506" s="180"/>
      <c r="D506" s="180"/>
      <c r="E506" s="180"/>
      <c r="G506" s="180"/>
      <c r="J506" s="180"/>
      <c r="M506" s="180"/>
      <c r="O506" s="180"/>
      <c r="P506" s="182"/>
      <c r="R506" s="180"/>
      <c r="U506" s="180"/>
      <c r="X506" s="180"/>
    </row>
    <row r="507" spans="2:24" s="79" customFormat="1">
      <c r="B507" s="180"/>
      <c r="C507" s="180"/>
      <c r="D507" s="180"/>
      <c r="E507" s="180"/>
      <c r="G507" s="180"/>
      <c r="J507" s="180"/>
      <c r="M507" s="180"/>
      <c r="O507" s="180"/>
      <c r="P507" s="182"/>
      <c r="R507" s="180"/>
      <c r="U507" s="180"/>
      <c r="X507" s="180"/>
    </row>
    <row r="508" spans="2:24" s="79" customFormat="1">
      <c r="B508" s="180"/>
      <c r="C508" s="180"/>
      <c r="D508" s="180"/>
      <c r="E508" s="180"/>
      <c r="G508" s="180"/>
      <c r="J508" s="180"/>
      <c r="M508" s="180"/>
      <c r="O508" s="180"/>
      <c r="P508" s="182"/>
      <c r="R508" s="180"/>
      <c r="U508" s="180"/>
      <c r="X508" s="180"/>
    </row>
    <row r="509" spans="2:24" s="79" customFormat="1">
      <c r="B509" s="180"/>
      <c r="C509" s="180"/>
      <c r="D509" s="180"/>
      <c r="E509" s="180"/>
      <c r="G509" s="180"/>
      <c r="J509" s="180"/>
      <c r="M509" s="180"/>
      <c r="O509" s="180"/>
      <c r="P509" s="182"/>
      <c r="R509" s="180"/>
      <c r="U509" s="180"/>
      <c r="X509" s="180"/>
    </row>
    <row r="510" spans="2:24" s="79" customFormat="1">
      <c r="B510" s="180"/>
      <c r="C510" s="180"/>
      <c r="D510" s="180"/>
      <c r="E510" s="180"/>
      <c r="G510" s="180"/>
      <c r="J510" s="180"/>
      <c r="M510" s="180"/>
      <c r="O510" s="180"/>
      <c r="P510" s="182"/>
      <c r="R510" s="180"/>
      <c r="U510" s="180"/>
      <c r="X510" s="180"/>
    </row>
    <row r="511" spans="2:24" s="79" customFormat="1">
      <c r="B511" s="180"/>
      <c r="C511" s="180"/>
      <c r="D511" s="180"/>
      <c r="E511" s="180"/>
      <c r="G511" s="180"/>
      <c r="J511" s="180"/>
      <c r="M511" s="180"/>
      <c r="O511" s="180"/>
      <c r="P511" s="182"/>
      <c r="R511" s="180"/>
      <c r="U511" s="180"/>
      <c r="X511" s="180"/>
    </row>
    <row r="512" spans="2:24" s="79" customFormat="1">
      <c r="B512" s="180"/>
      <c r="C512" s="180"/>
      <c r="D512" s="180"/>
      <c r="E512" s="180"/>
      <c r="G512" s="180"/>
      <c r="J512" s="180"/>
      <c r="M512" s="180"/>
      <c r="O512" s="180"/>
      <c r="P512" s="182"/>
      <c r="R512" s="180"/>
      <c r="U512" s="180"/>
      <c r="X512" s="180"/>
    </row>
    <row r="513" spans="2:24" s="79" customFormat="1">
      <c r="B513" s="180"/>
      <c r="C513" s="180"/>
      <c r="D513" s="180"/>
      <c r="E513" s="180"/>
      <c r="G513" s="180"/>
      <c r="J513" s="180"/>
      <c r="M513" s="180"/>
      <c r="O513" s="180"/>
      <c r="P513" s="182"/>
      <c r="R513" s="180"/>
      <c r="U513" s="180"/>
      <c r="X513" s="180"/>
    </row>
    <row r="514" spans="2:24" s="79" customFormat="1">
      <c r="B514" s="180"/>
      <c r="C514" s="180"/>
      <c r="D514" s="180"/>
      <c r="E514" s="180"/>
      <c r="G514" s="180"/>
      <c r="J514" s="180"/>
      <c r="M514" s="180"/>
      <c r="O514" s="180"/>
      <c r="P514" s="182"/>
      <c r="R514" s="180"/>
      <c r="U514" s="180"/>
      <c r="X514" s="180"/>
    </row>
    <row r="515" spans="2:24" s="79" customFormat="1">
      <c r="B515" s="180"/>
      <c r="C515" s="180"/>
      <c r="D515" s="180"/>
      <c r="E515" s="180"/>
      <c r="G515" s="180"/>
      <c r="J515" s="180"/>
      <c r="M515" s="180"/>
      <c r="O515" s="180"/>
      <c r="P515" s="182"/>
      <c r="R515" s="180"/>
      <c r="U515" s="180"/>
      <c r="X515" s="180"/>
    </row>
    <row r="516" spans="2:24" s="79" customFormat="1">
      <c r="B516" s="180"/>
      <c r="C516" s="180"/>
      <c r="D516" s="180"/>
      <c r="E516" s="180"/>
      <c r="G516" s="180"/>
      <c r="J516" s="180"/>
      <c r="M516" s="180"/>
      <c r="O516" s="180"/>
      <c r="P516" s="182"/>
      <c r="R516" s="180"/>
      <c r="U516" s="180"/>
      <c r="X516" s="180"/>
    </row>
    <row r="517" spans="2:24" s="79" customFormat="1">
      <c r="B517" s="180"/>
      <c r="C517" s="180"/>
      <c r="D517" s="180"/>
      <c r="E517" s="180"/>
      <c r="G517" s="180"/>
      <c r="J517" s="180"/>
      <c r="M517" s="180"/>
      <c r="O517" s="180"/>
      <c r="P517" s="182"/>
      <c r="R517" s="180"/>
      <c r="U517" s="180"/>
      <c r="X517" s="180"/>
    </row>
    <row r="518" spans="2:24" s="79" customFormat="1">
      <c r="B518" s="180"/>
      <c r="C518" s="180"/>
      <c r="D518" s="180"/>
      <c r="E518" s="180"/>
      <c r="G518" s="180"/>
      <c r="J518" s="180"/>
      <c r="M518" s="180"/>
      <c r="O518" s="180"/>
      <c r="P518" s="182"/>
      <c r="R518" s="180"/>
      <c r="U518" s="180"/>
      <c r="X518" s="180"/>
    </row>
    <row r="519" spans="2:24" s="79" customFormat="1">
      <c r="B519" s="180"/>
      <c r="C519" s="180"/>
      <c r="D519" s="180"/>
      <c r="E519" s="180"/>
      <c r="G519" s="180"/>
      <c r="J519" s="180"/>
      <c r="M519" s="180"/>
      <c r="O519" s="180"/>
      <c r="P519" s="182"/>
      <c r="R519" s="180"/>
      <c r="U519" s="180"/>
      <c r="X519" s="180"/>
    </row>
    <row r="520" spans="2:24" s="79" customFormat="1">
      <c r="B520" s="180"/>
      <c r="C520" s="180"/>
      <c r="D520" s="180"/>
      <c r="E520" s="180"/>
      <c r="G520" s="180"/>
      <c r="J520" s="180"/>
      <c r="M520" s="180"/>
      <c r="O520" s="180"/>
      <c r="P520" s="182"/>
      <c r="R520" s="180"/>
      <c r="U520" s="180"/>
      <c r="X520" s="180"/>
    </row>
    <row r="521" spans="2:24" s="79" customFormat="1">
      <c r="B521" s="180"/>
      <c r="C521" s="180"/>
      <c r="D521" s="180"/>
      <c r="E521" s="180"/>
      <c r="G521" s="180"/>
      <c r="J521" s="180"/>
      <c r="M521" s="180"/>
      <c r="O521" s="180"/>
      <c r="P521" s="182"/>
      <c r="R521" s="180"/>
      <c r="U521" s="180"/>
      <c r="X521" s="180"/>
    </row>
    <row r="522" spans="2:24" s="79" customFormat="1">
      <c r="B522" s="180"/>
      <c r="C522" s="180"/>
      <c r="D522" s="180"/>
      <c r="E522" s="180"/>
      <c r="G522" s="180"/>
      <c r="J522" s="180"/>
      <c r="M522" s="180"/>
      <c r="O522" s="180"/>
      <c r="P522" s="182"/>
      <c r="R522" s="180"/>
      <c r="U522" s="180"/>
      <c r="X522" s="180"/>
    </row>
    <row r="523" spans="2:24" s="79" customFormat="1">
      <c r="B523" s="180"/>
      <c r="C523" s="180"/>
      <c r="D523" s="180"/>
      <c r="E523" s="180"/>
      <c r="G523" s="180"/>
      <c r="J523" s="180"/>
      <c r="M523" s="180"/>
      <c r="O523" s="180"/>
      <c r="P523" s="182"/>
      <c r="R523" s="180"/>
      <c r="U523" s="180"/>
      <c r="X523" s="180"/>
    </row>
    <row r="524" spans="2:24" s="79" customFormat="1">
      <c r="B524" s="180"/>
      <c r="C524" s="180"/>
      <c r="D524" s="180"/>
      <c r="E524" s="180"/>
      <c r="G524" s="180"/>
      <c r="J524" s="180"/>
      <c r="M524" s="180"/>
      <c r="O524" s="180"/>
      <c r="P524" s="182"/>
      <c r="R524" s="180"/>
      <c r="U524" s="180"/>
      <c r="X524" s="180"/>
    </row>
    <row r="525" spans="2:24" s="79" customFormat="1">
      <c r="B525" s="180"/>
      <c r="C525" s="180"/>
      <c r="D525" s="180"/>
      <c r="E525" s="180"/>
      <c r="G525" s="180"/>
      <c r="J525" s="180"/>
      <c r="M525" s="180"/>
      <c r="O525" s="180"/>
      <c r="P525" s="182"/>
      <c r="R525" s="180"/>
      <c r="U525" s="180"/>
      <c r="X525" s="180"/>
    </row>
    <row r="526" spans="2:24" s="79" customFormat="1">
      <c r="B526" s="180"/>
      <c r="C526" s="180"/>
      <c r="D526" s="180"/>
      <c r="E526" s="180"/>
      <c r="G526" s="180"/>
      <c r="J526" s="180"/>
      <c r="M526" s="180"/>
      <c r="O526" s="180"/>
      <c r="P526" s="182"/>
      <c r="R526" s="180"/>
      <c r="U526" s="180"/>
      <c r="X526" s="180"/>
    </row>
    <row r="527" spans="2:24" s="79" customFormat="1">
      <c r="B527" s="180"/>
      <c r="C527" s="180"/>
      <c r="D527" s="180"/>
      <c r="E527" s="180"/>
      <c r="G527" s="180"/>
      <c r="J527" s="180"/>
      <c r="M527" s="180"/>
      <c r="O527" s="180"/>
      <c r="P527" s="182"/>
      <c r="R527" s="180"/>
      <c r="U527" s="180"/>
      <c r="X527" s="180"/>
    </row>
    <row r="528" spans="2:24" s="79" customFormat="1">
      <c r="B528" s="180"/>
      <c r="C528" s="180"/>
      <c r="D528" s="180"/>
      <c r="E528" s="180"/>
      <c r="G528" s="180"/>
      <c r="J528" s="180"/>
      <c r="M528" s="180"/>
      <c r="O528" s="180"/>
      <c r="P528" s="182"/>
      <c r="R528" s="180"/>
      <c r="U528" s="180"/>
      <c r="X528" s="180"/>
    </row>
    <row r="529" spans="2:24" s="79" customFormat="1">
      <c r="B529" s="180"/>
      <c r="C529" s="180"/>
      <c r="D529" s="180"/>
      <c r="E529" s="180"/>
      <c r="G529" s="180"/>
      <c r="J529" s="180"/>
      <c r="M529" s="180"/>
      <c r="O529" s="180"/>
      <c r="P529" s="182"/>
      <c r="R529" s="180"/>
      <c r="U529" s="180"/>
      <c r="X529" s="180"/>
    </row>
    <row r="530" spans="2:24" s="79" customFormat="1">
      <c r="B530" s="180"/>
      <c r="C530" s="180"/>
      <c r="D530" s="180"/>
      <c r="E530" s="180"/>
      <c r="G530" s="180"/>
      <c r="J530" s="180"/>
      <c r="M530" s="180"/>
      <c r="O530" s="180"/>
      <c r="P530" s="182"/>
      <c r="R530" s="180"/>
      <c r="U530" s="180"/>
      <c r="X530" s="180"/>
    </row>
    <row r="531" spans="2:24" s="79" customFormat="1">
      <c r="B531" s="180"/>
      <c r="C531" s="180"/>
      <c r="D531" s="180"/>
      <c r="E531" s="180"/>
      <c r="G531" s="180"/>
      <c r="J531" s="180"/>
      <c r="M531" s="180"/>
      <c r="O531" s="180"/>
      <c r="P531" s="182"/>
      <c r="R531" s="180"/>
      <c r="U531" s="180"/>
      <c r="X531" s="180"/>
    </row>
    <row r="532" spans="2:24" s="79" customFormat="1">
      <c r="B532" s="180"/>
      <c r="C532" s="180"/>
      <c r="D532" s="180"/>
      <c r="E532" s="180"/>
      <c r="G532" s="180"/>
      <c r="J532" s="180"/>
      <c r="M532" s="180"/>
      <c r="O532" s="180"/>
      <c r="P532" s="182"/>
      <c r="R532" s="180"/>
      <c r="U532" s="180"/>
      <c r="X532" s="180"/>
    </row>
    <row r="533" spans="2:24" s="79" customFormat="1">
      <c r="B533" s="180"/>
      <c r="C533" s="180"/>
      <c r="D533" s="180"/>
      <c r="E533" s="180"/>
      <c r="G533" s="180"/>
      <c r="J533" s="180"/>
      <c r="M533" s="180"/>
      <c r="O533" s="180"/>
      <c r="P533" s="182"/>
      <c r="R533" s="180"/>
      <c r="U533" s="180"/>
      <c r="X533" s="180"/>
    </row>
    <row r="534" spans="2:24" s="79" customFormat="1">
      <c r="B534" s="180"/>
      <c r="C534" s="180"/>
      <c r="D534" s="180"/>
      <c r="E534" s="180"/>
      <c r="G534" s="180"/>
      <c r="J534" s="180"/>
      <c r="M534" s="180"/>
      <c r="O534" s="180"/>
      <c r="P534" s="182"/>
      <c r="R534" s="180"/>
      <c r="U534" s="180"/>
      <c r="X534" s="180"/>
    </row>
    <row r="535" spans="2:24" s="79" customFormat="1">
      <c r="B535" s="180"/>
      <c r="C535" s="180"/>
      <c r="D535" s="180"/>
      <c r="E535" s="180"/>
      <c r="G535" s="180"/>
      <c r="J535" s="180"/>
      <c r="M535" s="180"/>
      <c r="O535" s="180"/>
      <c r="P535" s="182"/>
      <c r="R535" s="180"/>
      <c r="U535" s="180"/>
      <c r="X535" s="180"/>
    </row>
    <row r="536" spans="2:24" s="79" customFormat="1">
      <c r="B536" s="180"/>
      <c r="C536" s="180"/>
      <c r="D536" s="180"/>
      <c r="E536" s="180"/>
      <c r="G536" s="180"/>
      <c r="J536" s="180"/>
      <c r="M536" s="180"/>
      <c r="O536" s="180"/>
      <c r="P536" s="182"/>
      <c r="R536" s="180"/>
      <c r="U536" s="180"/>
      <c r="X536" s="180"/>
    </row>
    <row r="537" spans="2:24" s="79" customFormat="1">
      <c r="B537" s="180"/>
      <c r="C537" s="180"/>
      <c r="D537" s="180"/>
      <c r="E537" s="180"/>
      <c r="G537" s="180"/>
      <c r="J537" s="180"/>
      <c r="M537" s="180"/>
      <c r="O537" s="180"/>
      <c r="P537" s="182"/>
      <c r="R537" s="180"/>
      <c r="U537" s="180"/>
      <c r="X537" s="180"/>
    </row>
    <row r="538" spans="2:24" s="79" customFormat="1">
      <c r="B538" s="180"/>
      <c r="C538" s="180"/>
      <c r="D538" s="180"/>
      <c r="E538" s="180"/>
      <c r="G538" s="180"/>
      <c r="J538" s="180"/>
      <c r="M538" s="180"/>
      <c r="O538" s="180"/>
      <c r="P538" s="182"/>
      <c r="R538" s="180"/>
      <c r="U538" s="180"/>
      <c r="X538" s="180"/>
    </row>
    <row r="539" spans="2:24" s="79" customFormat="1">
      <c r="B539" s="180"/>
      <c r="C539" s="180"/>
      <c r="D539" s="180"/>
      <c r="E539" s="180"/>
      <c r="G539" s="180"/>
      <c r="J539" s="180"/>
      <c r="M539" s="180"/>
      <c r="O539" s="180"/>
      <c r="P539" s="182"/>
      <c r="R539" s="180"/>
      <c r="U539" s="180"/>
      <c r="X539" s="180"/>
    </row>
    <row r="540" spans="2:24" s="79" customFormat="1">
      <c r="B540" s="180"/>
      <c r="C540" s="180"/>
      <c r="D540" s="180"/>
      <c r="E540" s="180"/>
      <c r="G540" s="180"/>
      <c r="J540" s="180"/>
      <c r="M540" s="180"/>
      <c r="O540" s="180"/>
      <c r="P540" s="182"/>
      <c r="R540" s="180"/>
      <c r="U540" s="180"/>
      <c r="X540" s="180"/>
    </row>
    <row r="541" spans="2:24" s="79" customFormat="1">
      <c r="B541" s="180"/>
      <c r="C541" s="180"/>
      <c r="D541" s="180"/>
      <c r="E541" s="180"/>
      <c r="G541" s="180"/>
      <c r="J541" s="180"/>
      <c r="M541" s="180"/>
      <c r="O541" s="180"/>
      <c r="P541" s="182"/>
      <c r="R541" s="180"/>
      <c r="U541" s="180"/>
      <c r="X541" s="180"/>
    </row>
    <row r="542" spans="2:24" s="79" customFormat="1">
      <c r="B542" s="180"/>
      <c r="C542" s="180"/>
      <c r="D542" s="180"/>
      <c r="E542" s="180"/>
      <c r="G542" s="180"/>
      <c r="J542" s="180"/>
      <c r="M542" s="180"/>
      <c r="O542" s="180"/>
      <c r="P542" s="182"/>
      <c r="R542" s="180"/>
      <c r="U542" s="180"/>
      <c r="X542" s="180"/>
    </row>
    <row r="543" spans="2:24" s="79" customFormat="1">
      <c r="B543" s="180"/>
      <c r="C543" s="180"/>
      <c r="D543" s="180"/>
      <c r="E543" s="180"/>
      <c r="G543" s="180"/>
      <c r="J543" s="180"/>
      <c r="M543" s="180"/>
      <c r="O543" s="180"/>
      <c r="P543" s="182"/>
      <c r="R543" s="180"/>
      <c r="U543" s="180"/>
      <c r="X543" s="180"/>
    </row>
    <row r="544" spans="2:24" s="79" customFormat="1">
      <c r="B544" s="180"/>
      <c r="C544" s="180"/>
      <c r="D544" s="180"/>
      <c r="E544" s="180"/>
      <c r="G544" s="180"/>
      <c r="J544" s="180"/>
      <c r="M544" s="180"/>
      <c r="O544" s="180"/>
      <c r="P544" s="182"/>
      <c r="R544" s="180"/>
      <c r="U544" s="180"/>
      <c r="X544" s="180"/>
    </row>
    <row r="545" spans="2:24" s="79" customFormat="1">
      <c r="B545" s="180"/>
      <c r="C545" s="180"/>
      <c r="D545" s="180"/>
      <c r="E545" s="180"/>
      <c r="G545" s="180"/>
      <c r="J545" s="180"/>
      <c r="M545" s="180"/>
      <c r="O545" s="180"/>
      <c r="P545" s="182"/>
      <c r="R545" s="180"/>
      <c r="U545" s="180"/>
      <c r="X545" s="180"/>
    </row>
    <row r="546" spans="2:24" s="79" customFormat="1">
      <c r="B546" s="180"/>
      <c r="C546" s="180"/>
      <c r="D546" s="180"/>
      <c r="E546" s="180"/>
      <c r="G546" s="180"/>
      <c r="J546" s="180"/>
      <c r="M546" s="180"/>
      <c r="O546" s="180"/>
      <c r="P546" s="182"/>
      <c r="R546" s="180"/>
      <c r="U546" s="180"/>
      <c r="X546" s="180"/>
    </row>
    <row r="547" spans="2:24" s="79" customFormat="1">
      <c r="B547" s="180"/>
      <c r="C547" s="180"/>
      <c r="D547" s="180"/>
      <c r="E547" s="180"/>
      <c r="G547" s="180"/>
      <c r="J547" s="180"/>
      <c r="M547" s="180"/>
      <c r="O547" s="180"/>
      <c r="P547" s="182"/>
      <c r="R547" s="180"/>
      <c r="U547" s="180"/>
      <c r="X547" s="180"/>
    </row>
    <row r="548" spans="2:24" s="79" customFormat="1">
      <c r="B548" s="180"/>
      <c r="C548" s="180"/>
      <c r="D548" s="180"/>
      <c r="E548" s="180"/>
      <c r="G548" s="180"/>
      <c r="J548" s="180"/>
      <c r="M548" s="180"/>
      <c r="O548" s="180"/>
      <c r="P548" s="182"/>
      <c r="R548" s="180"/>
      <c r="U548" s="180"/>
      <c r="X548" s="180"/>
    </row>
    <row r="549" spans="2:24" s="79" customFormat="1">
      <c r="B549" s="180"/>
      <c r="C549" s="180"/>
      <c r="D549" s="180"/>
      <c r="E549" s="180"/>
      <c r="G549" s="180"/>
      <c r="J549" s="180"/>
      <c r="M549" s="180"/>
      <c r="O549" s="180"/>
      <c r="P549" s="182"/>
      <c r="R549" s="180"/>
      <c r="U549" s="180"/>
      <c r="X549" s="180"/>
    </row>
    <row r="550" spans="2:24" s="79" customFormat="1">
      <c r="B550" s="180"/>
      <c r="C550" s="180"/>
      <c r="D550" s="180"/>
      <c r="E550" s="180"/>
      <c r="G550" s="180"/>
      <c r="J550" s="180"/>
      <c r="M550" s="180"/>
      <c r="O550" s="180"/>
      <c r="P550" s="182"/>
      <c r="R550" s="180"/>
      <c r="U550" s="180"/>
      <c r="X550" s="180"/>
    </row>
    <row r="551" spans="2:24" s="79" customFormat="1">
      <c r="B551" s="180"/>
      <c r="C551" s="180"/>
      <c r="D551" s="180"/>
      <c r="E551" s="180"/>
      <c r="G551" s="180"/>
      <c r="J551" s="180"/>
      <c r="M551" s="180"/>
      <c r="O551" s="180"/>
      <c r="P551" s="182"/>
      <c r="R551" s="180"/>
      <c r="U551" s="180"/>
      <c r="X551" s="180"/>
    </row>
    <row r="552" spans="2:24" s="79" customFormat="1">
      <c r="B552" s="180"/>
      <c r="C552" s="180"/>
      <c r="D552" s="180"/>
      <c r="E552" s="180"/>
      <c r="G552" s="180"/>
      <c r="J552" s="180"/>
      <c r="M552" s="180"/>
      <c r="O552" s="180"/>
      <c r="P552" s="182"/>
      <c r="R552" s="180"/>
      <c r="U552" s="180"/>
      <c r="X552" s="180"/>
    </row>
    <row r="553" spans="2:24" s="79" customFormat="1">
      <c r="B553" s="180"/>
      <c r="C553" s="180"/>
      <c r="D553" s="180"/>
      <c r="E553" s="180"/>
      <c r="G553" s="180"/>
      <c r="J553" s="180"/>
      <c r="M553" s="180"/>
      <c r="O553" s="180"/>
      <c r="P553" s="182"/>
      <c r="R553" s="180"/>
      <c r="U553" s="180"/>
      <c r="X553" s="180"/>
    </row>
    <row r="554" spans="2:24" s="79" customFormat="1">
      <c r="B554" s="180"/>
      <c r="C554" s="180"/>
      <c r="D554" s="180"/>
      <c r="E554" s="180"/>
      <c r="G554" s="180"/>
      <c r="J554" s="180"/>
      <c r="M554" s="180"/>
      <c r="O554" s="180"/>
      <c r="P554" s="182"/>
      <c r="R554" s="180"/>
      <c r="U554" s="180"/>
      <c r="X554" s="180"/>
    </row>
    <row r="555" spans="2:24" s="79" customFormat="1">
      <c r="B555" s="180"/>
      <c r="C555" s="180"/>
      <c r="D555" s="180"/>
      <c r="E555" s="180"/>
      <c r="G555" s="180"/>
      <c r="J555" s="180"/>
      <c r="M555" s="180"/>
      <c r="O555" s="180"/>
      <c r="P555" s="182"/>
      <c r="R555" s="180"/>
      <c r="U555" s="180"/>
      <c r="X555" s="180"/>
    </row>
    <row r="556" spans="2:24" s="79" customFormat="1">
      <c r="B556" s="180"/>
      <c r="C556" s="180"/>
      <c r="D556" s="180"/>
      <c r="E556" s="180"/>
      <c r="G556" s="180"/>
      <c r="J556" s="180"/>
      <c r="M556" s="180"/>
      <c r="O556" s="180"/>
      <c r="P556" s="182"/>
      <c r="R556" s="180"/>
      <c r="U556" s="180"/>
      <c r="X556" s="180"/>
    </row>
    <row r="557" spans="2:24" s="79" customFormat="1">
      <c r="B557" s="180"/>
      <c r="C557" s="180"/>
      <c r="D557" s="180"/>
      <c r="E557" s="180"/>
      <c r="G557" s="180"/>
      <c r="J557" s="180"/>
      <c r="M557" s="180"/>
      <c r="O557" s="180"/>
      <c r="P557" s="182"/>
      <c r="R557" s="180"/>
      <c r="U557" s="180"/>
      <c r="X557" s="180"/>
    </row>
    <row r="558" spans="2:24" s="79" customFormat="1">
      <c r="B558" s="180"/>
      <c r="C558" s="180"/>
      <c r="D558" s="180"/>
      <c r="E558" s="180"/>
      <c r="G558" s="180"/>
      <c r="J558" s="180"/>
      <c r="M558" s="180"/>
      <c r="O558" s="180"/>
      <c r="P558" s="182"/>
      <c r="R558" s="180"/>
      <c r="U558" s="180"/>
      <c r="X558" s="180"/>
    </row>
    <row r="559" spans="2:24" s="79" customFormat="1">
      <c r="B559" s="180"/>
      <c r="C559" s="180"/>
      <c r="D559" s="180"/>
      <c r="E559" s="180"/>
      <c r="G559" s="180"/>
      <c r="J559" s="180"/>
      <c r="M559" s="180"/>
      <c r="O559" s="180"/>
      <c r="P559" s="182"/>
      <c r="R559" s="180"/>
      <c r="U559" s="180"/>
      <c r="X559" s="180"/>
    </row>
    <row r="560" spans="2:24" s="79" customFormat="1">
      <c r="B560" s="180"/>
      <c r="C560" s="180"/>
      <c r="D560" s="180"/>
      <c r="E560" s="180"/>
      <c r="G560" s="180"/>
      <c r="J560" s="180"/>
      <c r="M560" s="180"/>
      <c r="O560" s="180"/>
      <c r="P560" s="182"/>
      <c r="R560" s="180"/>
      <c r="U560" s="180"/>
      <c r="X560" s="180"/>
    </row>
    <row r="561" spans="2:24" s="79" customFormat="1">
      <c r="B561" s="180"/>
      <c r="C561" s="180"/>
      <c r="D561" s="180"/>
      <c r="E561" s="180"/>
      <c r="G561" s="180"/>
      <c r="J561" s="180"/>
      <c r="M561" s="180"/>
      <c r="O561" s="180"/>
      <c r="P561" s="182"/>
      <c r="R561" s="180"/>
      <c r="U561" s="180"/>
      <c r="X561" s="180"/>
    </row>
    <row r="562" spans="2:24" s="79" customFormat="1">
      <c r="B562" s="180"/>
      <c r="C562" s="180"/>
      <c r="D562" s="180"/>
      <c r="E562" s="180"/>
      <c r="G562" s="180"/>
      <c r="J562" s="180"/>
      <c r="M562" s="180"/>
      <c r="O562" s="180"/>
      <c r="P562" s="182"/>
      <c r="R562" s="180"/>
      <c r="U562" s="180"/>
      <c r="X562" s="180"/>
    </row>
    <row r="563" spans="2:24" s="79" customFormat="1">
      <c r="B563" s="180"/>
      <c r="C563" s="180"/>
      <c r="D563" s="180"/>
      <c r="E563" s="180"/>
      <c r="G563" s="180"/>
      <c r="J563" s="180"/>
      <c r="M563" s="180"/>
      <c r="O563" s="180"/>
      <c r="P563" s="182"/>
      <c r="R563" s="180"/>
      <c r="U563" s="180"/>
      <c r="X563" s="180"/>
    </row>
    <row r="564" spans="2:24" s="79" customFormat="1">
      <c r="B564" s="180"/>
      <c r="C564" s="180"/>
      <c r="D564" s="180"/>
      <c r="E564" s="180"/>
      <c r="G564" s="180"/>
      <c r="J564" s="180"/>
      <c r="M564" s="180"/>
      <c r="O564" s="180"/>
      <c r="P564" s="182"/>
      <c r="R564" s="180"/>
      <c r="U564" s="180"/>
      <c r="X564" s="180"/>
    </row>
    <row r="565" spans="2:24" s="79" customFormat="1">
      <c r="B565" s="180"/>
      <c r="C565" s="180"/>
      <c r="D565" s="180"/>
      <c r="E565" s="180"/>
      <c r="G565" s="180"/>
      <c r="J565" s="180"/>
      <c r="M565" s="180"/>
      <c r="O565" s="180"/>
      <c r="P565" s="182"/>
      <c r="R565" s="180"/>
      <c r="U565" s="180"/>
      <c r="X565" s="180"/>
    </row>
    <row r="566" spans="2:24" s="79" customFormat="1">
      <c r="B566" s="180"/>
      <c r="C566" s="180"/>
      <c r="D566" s="180"/>
      <c r="E566" s="180"/>
      <c r="G566" s="180"/>
      <c r="J566" s="180"/>
      <c r="M566" s="180"/>
      <c r="O566" s="180"/>
      <c r="P566" s="182"/>
      <c r="R566" s="180"/>
      <c r="U566" s="180"/>
      <c r="X566" s="180"/>
    </row>
    <row r="567" spans="2:24" s="79" customFormat="1">
      <c r="B567" s="180"/>
      <c r="C567" s="180"/>
      <c r="D567" s="180"/>
      <c r="E567" s="180"/>
      <c r="G567" s="180"/>
      <c r="J567" s="180"/>
      <c r="M567" s="180"/>
      <c r="O567" s="180"/>
      <c r="P567" s="182"/>
      <c r="R567" s="180"/>
      <c r="U567" s="180"/>
      <c r="X567" s="180"/>
    </row>
    <row r="568" spans="2:24" s="79" customFormat="1">
      <c r="B568" s="180"/>
      <c r="C568" s="180"/>
      <c r="D568" s="180"/>
      <c r="E568" s="180"/>
      <c r="G568" s="180"/>
      <c r="J568" s="180"/>
      <c r="M568" s="180"/>
      <c r="O568" s="180"/>
      <c r="P568" s="182"/>
      <c r="R568" s="180"/>
      <c r="U568" s="180"/>
      <c r="X568" s="180"/>
    </row>
    <row r="569" spans="2:24" s="79" customFormat="1">
      <c r="B569" s="180"/>
      <c r="C569" s="180"/>
      <c r="D569" s="180"/>
      <c r="E569" s="180"/>
      <c r="G569" s="180"/>
      <c r="J569" s="180"/>
      <c r="M569" s="180"/>
      <c r="O569" s="180"/>
      <c r="P569" s="182"/>
      <c r="R569" s="180"/>
      <c r="U569" s="180"/>
      <c r="X569" s="180"/>
    </row>
    <row r="570" spans="2:24" s="79" customFormat="1">
      <c r="B570" s="180"/>
      <c r="C570" s="180"/>
      <c r="D570" s="180"/>
      <c r="E570" s="180"/>
      <c r="G570" s="180"/>
      <c r="J570" s="180"/>
      <c r="M570" s="180"/>
      <c r="O570" s="180"/>
      <c r="P570" s="182"/>
      <c r="R570" s="180"/>
      <c r="U570" s="180"/>
      <c r="X570" s="180"/>
    </row>
    <row r="571" spans="2:24" s="79" customFormat="1">
      <c r="B571" s="180"/>
      <c r="C571" s="180"/>
      <c r="D571" s="180"/>
      <c r="E571" s="180"/>
      <c r="G571" s="180"/>
      <c r="J571" s="180"/>
      <c r="M571" s="180"/>
      <c r="O571" s="180"/>
      <c r="P571" s="182"/>
      <c r="R571" s="180"/>
      <c r="U571" s="180"/>
      <c r="X571" s="180"/>
    </row>
    <row r="572" spans="2:24" s="79" customFormat="1">
      <c r="B572" s="180"/>
      <c r="C572" s="180"/>
      <c r="D572" s="180"/>
      <c r="E572" s="180"/>
      <c r="G572" s="180"/>
      <c r="J572" s="180"/>
      <c r="M572" s="180"/>
      <c r="O572" s="180"/>
      <c r="P572" s="182"/>
      <c r="R572" s="180"/>
      <c r="U572" s="180"/>
      <c r="X572" s="180"/>
    </row>
    <row r="573" spans="2:24" s="79" customFormat="1">
      <c r="B573" s="180"/>
      <c r="C573" s="180"/>
      <c r="D573" s="180"/>
      <c r="E573" s="180"/>
      <c r="G573" s="180"/>
      <c r="J573" s="180"/>
      <c r="M573" s="180"/>
      <c r="O573" s="180"/>
      <c r="P573" s="182"/>
      <c r="R573" s="180"/>
      <c r="U573" s="180"/>
      <c r="X573" s="180"/>
    </row>
    <row r="574" spans="2:24" s="79" customFormat="1">
      <c r="B574" s="180"/>
      <c r="C574" s="180"/>
      <c r="D574" s="180"/>
      <c r="E574" s="180"/>
      <c r="G574" s="180"/>
      <c r="J574" s="180"/>
      <c r="M574" s="180"/>
      <c r="O574" s="180"/>
      <c r="P574" s="182"/>
      <c r="R574" s="180"/>
      <c r="U574" s="180"/>
      <c r="X574" s="180"/>
    </row>
    <row r="575" spans="2:24" s="79" customFormat="1">
      <c r="B575" s="180"/>
      <c r="C575" s="180"/>
      <c r="D575" s="180"/>
      <c r="E575" s="180"/>
      <c r="G575" s="180"/>
      <c r="J575" s="180"/>
      <c r="M575" s="180"/>
      <c r="O575" s="180"/>
      <c r="P575" s="182"/>
      <c r="R575" s="180"/>
      <c r="U575" s="180"/>
      <c r="X575" s="180"/>
    </row>
    <row r="576" spans="2:24" s="79" customFormat="1">
      <c r="B576" s="180"/>
      <c r="C576" s="180"/>
      <c r="D576" s="180"/>
      <c r="E576" s="180"/>
      <c r="G576" s="180"/>
      <c r="J576" s="180"/>
      <c r="M576" s="180"/>
      <c r="O576" s="180"/>
      <c r="P576" s="182"/>
      <c r="R576" s="180"/>
      <c r="U576" s="180"/>
      <c r="X576" s="180"/>
    </row>
    <row r="577" spans="2:24" s="79" customFormat="1">
      <c r="B577" s="180"/>
      <c r="C577" s="180"/>
      <c r="D577" s="180"/>
      <c r="E577" s="180"/>
      <c r="G577" s="180"/>
      <c r="J577" s="180"/>
      <c r="M577" s="180"/>
      <c r="O577" s="180"/>
      <c r="P577" s="182"/>
      <c r="R577" s="180"/>
      <c r="U577" s="180"/>
      <c r="X577" s="180"/>
    </row>
    <row r="578" spans="2:24" s="79" customFormat="1">
      <c r="B578" s="180"/>
      <c r="C578" s="180"/>
      <c r="D578" s="180"/>
      <c r="E578" s="180"/>
      <c r="G578" s="180"/>
      <c r="J578" s="180"/>
      <c r="M578" s="180"/>
      <c r="O578" s="180"/>
      <c r="P578" s="182"/>
      <c r="R578" s="180"/>
      <c r="U578" s="180"/>
      <c r="X578" s="180"/>
    </row>
    <row r="579" spans="2:24" s="79" customFormat="1">
      <c r="B579" s="180"/>
      <c r="C579" s="180"/>
      <c r="D579" s="180"/>
      <c r="E579" s="180"/>
      <c r="G579" s="180"/>
      <c r="J579" s="180"/>
      <c r="M579" s="180"/>
      <c r="O579" s="180"/>
      <c r="P579" s="182"/>
      <c r="R579" s="180"/>
      <c r="U579" s="180"/>
      <c r="X579" s="180"/>
    </row>
    <row r="580" spans="2:24" s="79" customFormat="1">
      <c r="B580" s="180"/>
      <c r="C580" s="180"/>
      <c r="D580" s="180"/>
      <c r="E580" s="180"/>
      <c r="G580" s="180"/>
      <c r="J580" s="180"/>
      <c r="M580" s="180"/>
      <c r="O580" s="180"/>
      <c r="P580" s="182"/>
      <c r="R580" s="180"/>
      <c r="U580" s="180"/>
      <c r="X580" s="180"/>
    </row>
    <row r="581" spans="2:24" s="79" customFormat="1">
      <c r="B581" s="180"/>
      <c r="C581" s="180"/>
      <c r="D581" s="180"/>
      <c r="E581" s="180"/>
      <c r="G581" s="180"/>
      <c r="J581" s="180"/>
      <c r="M581" s="180"/>
      <c r="O581" s="180"/>
      <c r="P581" s="182"/>
      <c r="R581" s="180"/>
      <c r="U581" s="180"/>
      <c r="X581" s="180"/>
    </row>
    <row r="582" spans="2:24" s="79" customFormat="1">
      <c r="B582" s="180"/>
      <c r="C582" s="180"/>
      <c r="D582" s="180"/>
      <c r="E582" s="180"/>
      <c r="G582" s="180"/>
      <c r="J582" s="180"/>
      <c r="M582" s="180"/>
      <c r="O582" s="180"/>
      <c r="P582" s="182"/>
      <c r="R582" s="180"/>
      <c r="U582" s="180"/>
      <c r="X582" s="180"/>
    </row>
    <row r="583" spans="2:24" s="79" customFormat="1">
      <c r="B583" s="180"/>
      <c r="C583" s="180"/>
      <c r="D583" s="180"/>
      <c r="E583" s="180"/>
      <c r="G583" s="180"/>
      <c r="J583" s="180"/>
      <c r="M583" s="180"/>
      <c r="O583" s="180"/>
      <c r="P583" s="182"/>
      <c r="R583" s="180"/>
      <c r="U583" s="180"/>
      <c r="X583" s="180"/>
    </row>
    <row r="584" spans="2:24" s="79" customFormat="1">
      <c r="B584" s="180"/>
      <c r="C584" s="180"/>
      <c r="D584" s="180"/>
      <c r="E584" s="180"/>
      <c r="G584" s="180"/>
      <c r="J584" s="180"/>
      <c r="M584" s="180"/>
      <c r="O584" s="180"/>
      <c r="P584" s="182"/>
      <c r="R584" s="180"/>
      <c r="U584" s="180"/>
      <c r="X584" s="180"/>
    </row>
    <row r="585" spans="2:24" s="79" customFormat="1">
      <c r="B585" s="180"/>
      <c r="C585" s="180"/>
      <c r="D585" s="180"/>
      <c r="E585" s="180"/>
      <c r="G585" s="180"/>
      <c r="J585" s="180"/>
      <c r="M585" s="180"/>
      <c r="O585" s="180"/>
      <c r="P585" s="182"/>
      <c r="R585" s="180"/>
      <c r="U585" s="180"/>
      <c r="X585" s="180"/>
    </row>
    <row r="586" spans="2:24" s="79" customFormat="1">
      <c r="B586" s="180"/>
      <c r="C586" s="180"/>
      <c r="D586" s="180"/>
      <c r="E586" s="180"/>
      <c r="G586" s="180"/>
      <c r="J586" s="180"/>
      <c r="M586" s="180"/>
      <c r="O586" s="180"/>
      <c r="P586" s="182"/>
      <c r="R586" s="180"/>
      <c r="U586" s="180"/>
      <c r="X586" s="180"/>
    </row>
    <row r="587" spans="2:24" s="79" customFormat="1">
      <c r="B587" s="180"/>
      <c r="C587" s="180"/>
      <c r="D587" s="180"/>
      <c r="E587" s="180"/>
      <c r="G587" s="180"/>
      <c r="J587" s="180"/>
      <c r="M587" s="180"/>
      <c r="O587" s="180"/>
      <c r="P587" s="182"/>
      <c r="R587" s="180"/>
      <c r="U587" s="180"/>
      <c r="X587" s="180"/>
    </row>
    <row r="588" spans="2:24" s="79" customFormat="1">
      <c r="B588" s="180"/>
      <c r="C588" s="180"/>
      <c r="D588" s="180"/>
      <c r="E588" s="180"/>
      <c r="G588" s="180"/>
      <c r="J588" s="180"/>
      <c r="M588" s="180"/>
      <c r="O588" s="180"/>
      <c r="P588" s="182"/>
      <c r="R588" s="180"/>
      <c r="U588" s="180"/>
      <c r="X588" s="180"/>
    </row>
    <row r="589" spans="2:24" s="79" customFormat="1">
      <c r="B589" s="180"/>
      <c r="C589" s="180"/>
      <c r="D589" s="180"/>
      <c r="E589" s="180"/>
      <c r="G589" s="180"/>
      <c r="J589" s="180"/>
      <c r="M589" s="180"/>
      <c r="O589" s="180"/>
      <c r="P589" s="182"/>
      <c r="R589" s="180"/>
      <c r="U589" s="180"/>
      <c r="X589" s="180"/>
    </row>
    <row r="590" spans="2:24" s="79" customFormat="1">
      <c r="B590" s="180"/>
      <c r="C590" s="180"/>
      <c r="D590" s="180"/>
      <c r="E590" s="180"/>
      <c r="G590" s="180"/>
      <c r="J590" s="180"/>
      <c r="M590" s="180"/>
      <c r="O590" s="180"/>
      <c r="P590" s="182"/>
      <c r="R590" s="180"/>
      <c r="U590" s="180"/>
      <c r="X590" s="180"/>
    </row>
    <row r="591" spans="2:24" s="79" customFormat="1">
      <c r="B591" s="180"/>
      <c r="C591" s="180"/>
      <c r="D591" s="180"/>
      <c r="E591" s="180"/>
      <c r="G591" s="180"/>
      <c r="J591" s="180"/>
      <c r="M591" s="180"/>
      <c r="O591" s="180"/>
      <c r="P591" s="182"/>
      <c r="R591" s="180"/>
      <c r="U591" s="180"/>
      <c r="X591" s="180"/>
    </row>
    <row r="592" spans="2:24" s="79" customFormat="1">
      <c r="B592" s="180"/>
      <c r="C592" s="180"/>
      <c r="D592" s="180"/>
      <c r="E592" s="180"/>
      <c r="G592" s="180"/>
      <c r="J592" s="180"/>
      <c r="M592" s="180"/>
      <c r="O592" s="180"/>
      <c r="P592" s="182"/>
      <c r="R592" s="180"/>
      <c r="U592" s="180"/>
      <c r="X592" s="180"/>
    </row>
    <row r="593" spans="2:24" s="79" customFormat="1">
      <c r="B593" s="180"/>
      <c r="C593" s="180"/>
      <c r="D593" s="180"/>
      <c r="E593" s="180"/>
      <c r="G593" s="180"/>
      <c r="J593" s="180"/>
      <c r="M593" s="180"/>
      <c r="O593" s="180"/>
      <c r="P593" s="182"/>
      <c r="R593" s="180"/>
      <c r="U593" s="180"/>
      <c r="X593" s="180"/>
    </row>
    <row r="594" spans="2:24" s="79" customFormat="1">
      <c r="B594" s="180"/>
      <c r="C594" s="180"/>
      <c r="D594" s="180"/>
      <c r="E594" s="180"/>
      <c r="G594" s="180"/>
      <c r="J594" s="180"/>
      <c r="M594" s="180"/>
      <c r="O594" s="180"/>
      <c r="P594" s="182"/>
      <c r="R594" s="180"/>
      <c r="U594" s="180"/>
      <c r="X594" s="180"/>
    </row>
    <row r="595" spans="2:24" s="79" customFormat="1">
      <c r="B595" s="180"/>
      <c r="C595" s="180"/>
      <c r="D595" s="180"/>
      <c r="E595" s="180"/>
      <c r="G595" s="180"/>
      <c r="J595" s="180"/>
      <c r="M595" s="180"/>
      <c r="O595" s="180"/>
      <c r="P595" s="182"/>
      <c r="R595" s="180"/>
      <c r="U595" s="180"/>
      <c r="X595" s="180"/>
    </row>
    <row r="596" spans="2:24" s="79" customFormat="1">
      <c r="B596" s="180"/>
      <c r="C596" s="180"/>
      <c r="D596" s="180"/>
      <c r="E596" s="180"/>
      <c r="G596" s="180"/>
      <c r="J596" s="180"/>
      <c r="M596" s="180"/>
      <c r="O596" s="180"/>
      <c r="P596" s="182"/>
      <c r="R596" s="180"/>
      <c r="U596" s="180"/>
      <c r="X596" s="180"/>
    </row>
    <row r="597" spans="2:24" s="79" customFormat="1">
      <c r="B597" s="180"/>
      <c r="C597" s="180"/>
      <c r="D597" s="180"/>
      <c r="E597" s="180"/>
      <c r="G597" s="180"/>
      <c r="J597" s="180"/>
      <c r="M597" s="180"/>
      <c r="O597" s="180"/>
      <c r="P597" s="182"/>
      <c r="R597" s="180"/>
      <c r="U597" s="180"/>
      <c r="X597" s="180"/>
    </row>
    <row r="598" spans="2:24" s="79" customFormat="1">
      <c r="B598" s="180"/>
      <c r="C598" s="180"/>
      <c r="D598" s="180"/>
      <c r="E598" s="180"/>
      <c r="G598" s="180"/>
      <c r="J598" s="180"/>
      <c r="M598" s="180"/>
      <c r="O598" s="180"/>
      <c r="P598" s="182"/>
      <c r="R598" s="180"/>
      <c r="U598" s="180"/>
      <c r="X598" s="180"/>
    </row>
    <row r="599" spans="2:24" s="79" customFormat="1">
      <c r="B599" s="180"/>
      <c r="C599" s="180"/>
      <c r="D599" s="180"/>
      <c r="E599" s="180"/>
      <c r="G599" s="180"/>
      <c r="J599" s="180"/>
      <c r="M599" s="180"/>
      <c r="O599" s="180"/>
      <c r="P599" s="182"/>
      <c r="R599" s="180"/>
      <c r="U599" s="180"/>
      <c r="X599" s="180"/>
    </row>
    <row r="600" spans="2:24" s="79" customFormat="1">
      <c r="B600" s="180"/>
      <c r="C600" s="180"/>
      <c r="D600" s="180"/>
      <c r="E600" s="180"/>
      <c r="G600" s="180"/>
      <c r="J600" s="180"/>
      <c r="M600" s="180"/>
      <c r="O600" s="180"/>
      <c r="P600" s="182"/>
      <c r="R600" s="180"/>
      <c r="U600" s="180"/>
      <c r="X600" s="180"/>
    </row>
    <row r="601" spans="2:24" s="79" customFormat="1">
      <c r="B601" s="180"/>
      <c r="C601" s="180"/>
      <c r="D601" s="180"/>
      <c r="E601" s="180"/>
      <c r="G601" s="180"/>
      <c r="J601" s="180"/>
      <c r="M601" s="180"/>
      <c r="O601" s="180"/>
      <c r="P601" s="182"/>
      <c r="R601" s="180"/>
      <c r="U601" s="180"/>
      <c r="X601" s="180"/>
    </row>
    <row r="602" spans="2:24" s="79" customFormat="1">
      <c r="B602" s="180"/>
      <c r="C602" s="180"/>
      <c r="D602" s="180"/>
      <c r="E602" s="180"/>
      <c r="G602" s="180"/>
      <c r="J602" s="180"/>
      <c r="M602" s="180"/>
      <c r="O602" s="180"/>
      <c r="P602" s="182"/>
      <c r="R602" s="180"/>
      <c r="U602" s="180"/>
      <c r="X602" s="180"/>
    </row>
    <row r="603" spans="2:24" s="79" customFormat="1">
      <c r="B603" s="180"/>
      <c r="C603" s="180"/>
      <c r="D603" s="180"/>
      <c r="E603" s="180"/>
      <c r="G603" s="180"/>
      <c r="J603" s="180"/>
      <c r="M603" s="180"/>
      <c r="O603" s="180"/>
      <c r="P603" s="182"/>
      <c r="R603" s="180"/>
      <c r="U603" s="180"/>
      <c r="X603" s="180"/>
    </row>
    <row r="604" spans="2:24" s="79" customFormat="1">
      <c r="B604" s="180"/>
      <c r="C604" s="180"/>
      <c r="D604" s="180"/>
      <c r="E604" s="180"/>
      <c r="G604" s="180"/>
      <c r="J604" s="180"/>
      <c r="M604" s="180"/>
      <c r="O604" s="180"/>
      <c r="P604" s="182"/>
      <c r="R604" s="180"/>
      <c r="U604" s="180"/>
      <c r="X604" s="180"/>
    </row>
    <row r="605" spans="2:24" s="79" customFormat="1">
      <c r="B605" s="180"/>
      <c r="C605" s="180"/>
      <c r="D605" s="180"/>
      <c r="E605" s="180"/>
      <c r="G605" s="180"/>
      <c r="J605" s="180"/>
      <c r="M605" s="180"/>
      <c r="O605" s="180"/>
      <c r="P605" s="182"/>
      <c r="R605" s="180"/>
      <c r="U605" s="180"/>
      <c r="X605" s="180"/>
    </row>
    <row r="606" spans="2:24" s="79" customFormat="1">
      <c r="B606" s="180"/>
      <c r="C606" s="180"/>
      <c r="D606" s="180"/>
      <c r="E606" s="180"/>
      <c r="G606" s="180"/>
      <c r="J606" s="180"/>
      <c r="M606" s="180"/>
      <c r="O606" s="180"/>
      <c r="P606" s="182"/>
      <c r="R606" s="180"/>
      <c r="U606" s="180"/>
      <c r="X606" s="180"/>
    </row>
    <row r="607" spans="2:24" s="79" customFormat="1">
      <c r="B607" s="180"/>
      <c r="C607" s="180"/>
      <c r="D607" s="180"/>
      <c r="E607" s="180"/>
      <c r="G607" s="180"/>
      <c r="J607" s="180"/>
      <c r="M607" s="180"/>
      <c r="O607" s="180"/>
      <c r="P607" s="182"/>
      <c r="R607" s="180"/>
      <c r="U607" s="180"/>
      <c r="X607" s="180"/>
    </row>
    <row r="608" spans="2:24" s="79" customFormat="1">
      <c r="B608" s="180"/>
      <c r="C608" s="180"/>
      <c r="D608" s="180"/>
      <c r="E608" s="180"/>
      <c r="G608" s="180"/>
      <c r="J608" s="180"/>
      <c r="M608" s="180"/>
      <c r="O608" s="180"/>
      <c r="P608" s="182"/>
      <c r="R608" s="180"/>
      <c r="U608" s="180"/>
      <c r="X608" s="180"/>
    </row>
    <row r="609" spans="2:24" s="79" customFormat="1">
      <c r="B609" s="180"/>
      <c r="C609" s="180"/>
      <c r="D609" s="180"/>
      <c r="E609" s="180"/>
      <c r="G609" s="180"/>
      <c r="J609" s="180"/>
      <c r="M609" s="180"/>
      <c r="O609" s="180"/>
      <c r="P609" s="182"/>
      <c r="R609" s="180"/>
      <c r="U609" s="180"/>
      <c r="X609" s="180"/>
    </row>
    <row r="610" spans="2:24" s="79" customFormat="1">
      <c r="B610" s="180"/>
      <c r="C610" s="180"/>
      <c r="D610" s="180"/>
      <c r="E610" s="180"/>
      <c r="G610" s="180"/>
      <c r="J610" s="180"/>
      <c r="M610" s="180"/>
      <c r="O610" s="180"/>
      <c r="P610" s="182"/>
      <c r="R610" s="180"/>
      <c r="U610" s="180"/>
      <c r="X610" s="180"/>
    </row>
    <row r="611" spans="2:24" s="79" customFormat="1">
      <c r="B611" s="180"/>
      <c r="C611" s="180"/>
      <c r="D611" s="180"/>
      <c r="E611" s="180"/>
      <c r="G611" s="180"/>
      <c r="J611" s="180"/>
      <c r="M611" s="180"/>
      <c r="O611" s="180"/>
      <c r="P611" s="182"/>
      <c r="R611" s="180"/>
      <c r="U611" s="180"/>
      <c r="X611" s="180"/>
    </row>
    <row r="612" spans="2:24" s="79" customFormat="1">
      <c r="B612" s="180"/>
      <c r="C612" s="180"/>
      <c r="D612" s="180"/>
      <c r="E612" s="180"/>
      <c r="G612" s="180"/>
      <c r="J612" s="180"/>
      <c r="M612" s="180"/>
      <c r="O612" s="180"/>
      <c r="P612" s="182"/>
      <c r="R612" s="180"/>
      <c r="U612" s="180"/>
      <c r="X612" s="180"/>
    </row>
    <row r="613" spans="2:24" s="79" customFormat="1">
      <c r="B613" s="180"/>
      <c r="C613" s="180"/>
      <c r="D613" s="180"/>
      <c r="E613" s="180"/>
      <c r="G613" s="180"/>
      <c r="J613" s="180"/>
      <c r="M613" s="180"/>
      <c r="O613" s="180"/>
      <c r="P613" s="182"/>
      <c r="R613" s="180"/>
      <c r="U613" s="180"/>
      <c r="X613" s="180"/>
    </row>
    <row r="614" spans="2:24" s="79" customFormat="1">
      <c r="B614" s="180"/>
      <c r="C614" s="180"/>
      <c r="D614" s="180"/>
      <c r="E614" s="180"/>
      <c r="G614" s="180"/>
      <c r="J614" s="180"/>
      <c r="M614" s="180"/>
      <c r="O614" s="180"/>
      <c r="P614" s="182"/>
      <c r="R614" s="180"/>
      <c r="U614" s="180"/>
      <c r="X614" s="180"/>
    </row>
    <row r="615" spans="2:24" s="79" customFormat="1">
      <c r="B615" s="180"/>
      <c r="C615" s="180"/>
      <c r="D615" s="180"/>
      <c r="E615" s="180"/>
      <c r="G615" s="180"/>
      <c r="J615" s="180"/>
      <c r="M615" s="180"/>
      <c r="O615" s="180"/>
      <c r="P615" s="182"/>
      <c r="R615" s="180"/>
      <c r="U615" s="180"/>
      <c r="X615" s="180"/>
    </row>
    <row r="616" spans="2:24" s="79" customFormat="1">
      <c r="B616" s="180"/>
      <c r="C616" s="180"/>
      <c r="D616" s="180"/>
      <c r="E616" s="180"/>
      <c r="G616" s="180"/>
      <c r="J616" s="180"/>
      <c r="M616" s="180"/>
      <c r="O616" s="180"/>
      <c r="P616" s="182"/>
      <c r="R616" s="180"/>
      <c r="U616" s="180"/>
      <c r="X616" s="180"/>
    </row>
    <row r="617" spans="2:24" s="79" customFormat="1">
      <c r="B617" s="180"/>
      <c r="C617" s="180"/>
      <c r="D617" s="180"/>
      <c r="E617" s="180"/>
      <c r="G617" s="180"/>
      <c r="J617" s="180"/>
      <c r="M617" s="180"/>
      <c r="O617" s="180"/>
      <c r="P617" s="182"/>
      <c r="R617" s="180"/>
      <c r="U617" s="180"/>
      <c r="X617" s="180"/>
    </row>
    <row r="618" spans="2:24" s="79" customFormat="1">
      <c r="B618" s="180"/>
      <c r="C618" s="180"/>
      <c r="D618" s="180"/>
      <c r="E618" s="180"/>
      <c r="G618" s="180"/>
      <c r="J618" s="180"/>
      <c r="M618" s="180"/>
      <c r="O618" s="180"/>
      <c r="P618" s="182"/>
      <c r="R618" s="180"/>
      <c r="U618" s="180"/>
      <c r="X618" s="180"/>
    </row>
    <row r="619" spans="2:24" s="79" customFormat="1">
      <c r="B619" s="180"/>
      <c r="C619" s="180"/>
      <c r="D619" s="180"/>
      <c r="E619" s="180"/>
      <c r="G619" s="180"/>
      <c r="J619" s="180"/>
      <c r="M619" s="180"/>
      <c r="O619" s="180"/>
      <c r="P619" s="182"/>
      <c r="R619" s="180"/>
      <c r="U619" s="180"/>
      <c r="X619" s="180"/>
    </row>
    <row r="620" spans="2:24" s="79" customFormat="1">
      <c r="B620" s="180"/>
      <c r="C620" s="180"/>
      <c r="D620" s="180"/>
      <c r="E620" s="180"/>
      <c r="G620" s="180"/>
      <c r="J620" s="180"/>
      <c r="M620" s="180"/>
      <c r="O620" s="180"/>
      <c r="P620" s="182"/>
      <c r="R620" s="180"/>
      <c r="U620" s="180"/>
      <c r="X620" s="180"/>
    </row>
    <row r="621" spans="2:24" s="79" customFormat="1">
      <c r="B621" s="180"/>
      <c r="C621" s="180"/>
      <c r="D621" s="180"/>
      <c r="E621" s="180"/>
      <c r="G621" s="180"/>
      <c r="J621" s="180"/>
      <c r="M621" s="180"/>
      <c r="O621" s="180"/>
      <c r="P621" s="182"/>
      <c r="R621" s="180"/>
      <c r="U621" s="180"/>
      <c r="X621" s="180"/>
    </row>
    <row r="622" spans="2:24" s="79" customFormat="1">
      <c r="B622" s="180"/>
      <c r="C622" s="180"/>
      <c r="D622" s="180"/>
      <c r="E622" s="180"/>
      <c r="G622" s="180"/>
      <c r="J622" s="180"/>
      <c r="M622" s="180"/>
      <c r="O622" s="180"/>
      <c r="P622" s="182"/>
      <c r="R622" s="180"/>
      <c r="U622" s="180"/>
      <c r="X622" s="180"/>
    </row>
    <row r="623" spans="2:24" s="79" customFormat="1">
      <c r="B623" s="180"/>
      <c r="C623" s="180"/>
      <c r="D623" s="180"/>
      <c r="E623" s="180"/>
      <c r="G623" s="180"/>
      <c r="J623" s="180"/>
      <c r="M623" s="180"/>
      <c r="O623" s="180"/>
      <c r="P623" s="182"/>
      <c r="R623" s="180"/>
      <c r="U623" s="180"/>
      <c r="X623" s="180"/>
    </row>
    <row r="624" spans="2:24" s="79" customFormat="1">
      <c r="B624" s="180"/>
      <c r="C624" s="180"/>
      <c r="D624" s="180"/>
      <c r="E624" s="180"/>
      <c r="G624" s="180"/>
      <c r="J624" s="180"/>
      <c r="M624" s="180"/>
      <c r="O624" s="180"/>
      <c r="P624" s="182"/>
      <c r="R624" s="180"/>
      <c r="U624" s="180"/>
      <c r="X624" s="180"/>
    </row>
    <row r="625" spans="2:24" s="79" customFormat="1">
      <c r="B625" s="180"/>
      <c r="C625" s="180"/>
      <c r="D625" s="180"/>
      <c r="E625" s="180"/>
      <c r="G625" s="180"/>
      <c r="J625" s="180"/>
      <c r="M625" s="180"/>
      <c r="O625" s="180"/>
      <c r="P625" s="182"/>
      <c r="R625" s="180"/>
      <c r="U625" s="180"/>
      <c r="X625" s="180"/>
    </row>
    <row r="626" spans="2:24" s="79" customFormat="1">
      <c r="B626" s="180"/>
      <c r="C626" s="180"/>
      <c r="D626" s="180"/>
      <c r="E626" s="180"/>
      <c r="G626" s="180"/>
      <c r="J626" s="180"/>
      <c r="M626" s="180"/>
      <c r="O626" s="180"/>
      <c r="P626" s="182"/>
      <c r="R626" s="180"/>
      <c r="U626" s="180"/>
      <c r="X626" s="180"/>
    </row>
    <row r="627" spans="2:24" s="79" customFormat="1">
      <c r="B627" s="180"/>
      <c r="C627" s="180"/>
      <c r="D627" s="180"/>
      <c r="E627" s="180"/>
      <c r="G627" s="180"/>
      <c r="J627" s="180"/>
      <c r="M627" s="180"/>
      <c r="O627" s="180"/>
      <c r="P627" s="182"/>
      <c r="R627" s="180"/>
      <c r="U627" s="180"/>
      <c r="X627" s="180"/>
    </row>
    <row r="628" spans="2:24" s="79" customFormat="1">
      <c r="B628" s="180"/>
      <c r="C628" s="180"/>
      <c r="D628" s="180"/>
      <c r="E628" s="180"/>
      <c r="G628" s="180"/>
      <c r="J628" s="180"/>
      <c r="M628" s="180"/>
      <c r="O628" s="180"/>
      <c r="P628" s="182"/>
      <c r="R628" s="180"/>
      <c r="U628" s="180"/>
      <c r="X628" s="180"/>
    </row>
    <row r="629" spans="2:24" s="79" customFormat="1">
      <c r="B629" s="180"/>
      <c r="C629" s="180"/>
      <c r="D629" s="180"/>
      <c r="E629" s="180"/>
      <c r="G629" s="180"/>
      <c r="J629" s="180"/>
      <c r="M629" s="180"/>
      <c r="O629" s="180"/>
      <c r="P629" s="182"/>
      <c r="R629" s="180"/>
      <c r="U629" s="180"/>
      <c r="X629" s="180"/>
    </row>
    <row r="630" spans="2:24" s="79" customFormat="1">
      <c r="B630" s="180"/>
      <c r="C630" s="180"/>
      <c r="D630" s="180"/>
      <c r="E630" s="180"/>
      <c r="G630" s="180"/>
      <c r="J630" s="180"/>
      <c r="M630" s="180"/>
      <c r="O630" s="180"/>
      <c r="P630" s="182"/>
      <c r="R630" s="180"/>
      <c r="U630" s="180"/>
      <c r="X630" s="180"/>
    </row>
    <row r="631" spans="2:24" s="79" customFormat="1">
      <c r="B631" s="180"/>
      <c r="C631" s="180"/>
      <c r="D631" s="180"/>
      <c r="E631" s="180"/>
      <c r="G631" s="180"/>
      <c r="J631" s="180"/>
      <c r="M631" s="180"/>
      <c r="O631" s="180"/>
      <c r="P631" s="182"/>
      <c r="R631" s="180"/>
      <c r="U631" s="180"/>
      <c r="X631" s="180"/>
    </row>
    <row r="632" spans="2:24" s="79" customFormat="1">
      <c r="B632" s="180"/>
      <c r="C632" s="180"/>
      <c r="D632" s="180"/>
      <c r="E632" s="180"/>
      <c r="G632" s="180"/>
      <c r="J632" s="180"/>
      <c r="M632" s="180"/>
      <c r="O632" s="180"/>
      <c r="P632" s="182"/>
      <c r="R632" s="180"/>
      <c r="U632" s="180"/>
      <c r="X632" s="180"/>
    </row>
    <row r="633" spans="2:24" s="79" customFormat="1">
      <c r="B633" s="180"/>
      <c r="C633" s="180"/>
      <c r="D633" s="180"/>
      <c r="E633" s="180"/>
      <c r="G633" s="180"/>
      <c r="J633" s="180"/>
      <c r="M633" s="180"/>
      <c r="O633" s="180"/>
      <c r="P633" s="182"/>
      <c r="R633" s="180"/>
      <c r="U633" s="180"/>
      <c r="X633" s="180"/>
    </row>
    <row r="634" spans="2:24" s="79" customFormat="1">
      <c r="B634" s="180"/>
      <c r="C634" s="180"/>
      <c r="D634" s="180"/>
      <c r="E634" s="180"/>
      <c r="G634" s="180"/>
      <c r="J634" s="180"/>
      <c r="M634" s="180"/>
      <c r="O634" s="180"/>
      <c r="P634" s="182"/>
      <c r="R634" s="180"/>
      <c r="U634" s="180"/>
      <c r="X634" s="180"/>
    </row>
    <row r="635" spans="2:24" s="79" customFormat="1">
      <c r="B635" s="180"/>
      <c r="C635" s="180"/>
      <c r="D635" s="180"/>
      <c r="E635" s="180"/>
      <c r="G635" s="180"/>
      <c r="J635" s="180"/>
      <c r="M635" s="180"/>
      <c r="O635" s="180"/>
      <c r="P635" s="182"/>
      <c r="R635" s="180"/>
      <c r="U635" s="180"/>
      <c r="X635" s="180"/>
    </row>
    <row r="636" spans="2:24" s="79" customFormat="1">
      <c r="B636" s="180"/>
      <c r="C636" s="180"/>
      <c r="D636" s="180"/>
      <c r="E636" s="180"/>
      <c r="G636" s="180"/>
      <c r="J636" s="180"/>
      <c r="M636" s="180"/>
      <c r="O636" s="180"/>
      <c r="P636" s="182"/>
      <c r="R636" s="180"/>
      <c r="U636" s="180"/>
      <c r="X636" s="180"/>
    </row>
    <row r="637" spans="2:24" s="79" customFormat="1">
      <c r="B637" s="180"/>
      <c r="C637" s="180"/>
      <c r="D637" s="180"/>
      <c r="E637" s="180"/>
      <c r="G637" s="180"/>
      <c r="J637" s="180"/>
      <c r="M637" s="180"/>
      <c r="O637" s="180"/>
      <c r="P637" s="182"/>
      <c r="R637" s="180"/>
      <c r="U637" s="180"/>
      <c r="X637" s="180"/>
    </row>
    <row r="638" spans="2:24" s="79" customFormat="1">
      <c r="B638" s="180"/>
      <c r="C638" s="180"/>
      <c r="D638" s="180"/>
      <c r="E638" s="180"/>
      <c r="G638" s="180"/>
      <c r="J638" s="180"/>
      <c r="M638" s="180"/>
      <c r="O638" s="180"/>
      <c r="P638" s="182"/>
      <c r="R638" s="180"/>
      <c r="U638" s="180"/>
      <c r="X638" s="180"/>
    </row>
    <row r="639" spans="2:24" s="79" customFormat="1">
      <c r="B639" s="180"/>
      <c r="C639" s="180"/>
      <c r="D639" s="180"/>
      <c r="E639" s="180"/>
      <c r="G639" s="180"/>
      <c r="J639" s="180"/>
      <c r="M639" s="180"/>
      <c r="O639" s="180"/>
      <c r="P639" s="182"/>
      <c r="R639" s="180"/>
      <c r="U639" s="180"/>
      <c r="X639" s="180"/>
    </row>
    <row r="640" spans="2:24" s="79" customFormat="1">
      <c r="B640" s="180"/>
      <c r="C640" s="180"/>
      <c r="D640" s="180"/>
      <c r="E640" s="180"/>
      <c r="G640" s="180"/>
      <c r="J640" s="180"/>
      <c r="M640" s="180"/>
      <c r="O640" s="180"/>
      <c r="P640" s="182"/>
      <c r="R640" s="180"/>
      <c r="U640" s="180"/>
      <c r="X640" s="180"/>
    </row>
    <row r="641" spans="2:24" s="79" customFormat="1">
      <c r="B641" s="180"/>
      <c r="C641" s="180"/>
      <c r="D641" s="180"/>
      <c r="E641" s="180"/>
      <c r="G641" s="180"/>
      <c r="J641" s="180"/>
      <c r="M641" s="180"/>
      <c r="O641" s="180"/>
      <c r="P641" s="182"/>
      <c r="R641" s="180"/>
      <c r="U641" s="180"/>
      <c r="X641" s="180"/>
    </row>
    <row r="642" spans="2:24" s="79" customFormat="1">
      <c r="B642" s="180"/>
      <c r="C642" s="180"/>
      <c r="D642" s="180"/>
      <c r="E642" s="180"/>
      <c r="G642" s="180"/>
      <c r="J642" s="180"/>
      <c r="M642" s="180"/>
      <c r="O642" s="180"/>
      <c r="P642" s="182"/>
      <c r="R642" s="180"/>
      <c r="U642" s="180"/>
      <c r="X642" s="180"/>
    </row>
    <row r="643" spans="2:24" s="79" customFormat="1">
      <c r="B643" s="180"/>
      <c r="C643" s="180"/>
      <c r="D643" s="180"/>
      <c r="E643" s="180"/>
      <c r="G643" s="180"/>
      <c r="J643" s="180"/>
      <c r="M643" s="180"/>
      <c r="O643" s="180"/>
      <c r="P643" s="182"/>
      <c r="R643" s="180"/>
      <c r="U643" s="180"/>
      <c r="X643" s="180"/>
    </row>
    <row r="644" spans="2:24" s="79" customFormat="1">
      <c r="B644" s="180"/>
      <c r="C644" s="180"/>
      <c r="D644" s="180"/>
      <c r="E644" s="180"/>
      <c r="G644" s="180"/>
      <c r="J644" s="180"/>
      <c r="M644" s="180"/>
      <c r="O644" s="180"/>
      <c r="P644" s="182"/>
      <c r="R644" s="180"/>
      <c r="U644" s="180"/>
      <c r="X644" s="180"/>
    </row>
    <row r="645" spans="2:24" s="79" customFormat="1">
      <c r="B645" s="180"/>
      <c r="C645" s="180"/>
      <c r="D645" s="180"/>
      <c r="E645" s="180"/>
      <c r="G645" s="180"/>
      <c r="J645" s="180"/>
      <c r="M645" s="180"/>
      <c r="O645" s="180"/>
      <c r="P645" s="182"/>
      <c r="R645" s="180"/>
      <c r="U645" s="180"/>
      <c r="X645" s="180"/>
    </row>
    <row r="646" spans="2:24" s="79" customFormat="1">
      <c r="B646" s="180"/>
      <c r="C646" s="180"/>
      <c r="D646" s="180"/>
      <c r="E646" s="180"/>
      <c r="G646" s="180"/>
      <c r="J646" s="180"/>
      <c r="M646" s="180"/>
      <c r="O646" s="180"/>
      <c r="P646" s="182"/>
      <c r="R646" s="180"/>
      <c r="U646" s="180"/>
      <c r="X646" s="180"/>
    </row>
    <row r="647" spans="2:24" s="79" customFormat="1">
      <c r="B647" s="180"/>
      <c r="C647" s="180"/>
      <c r="D647" s="180"/>
      <c r="E647" s="180"/>
      <c r="G647" s="180"/>
      <c r="J647" s="180"/>
      <c r="M647" s="180"/>
      <c r="O647" s="180"/>
      <c r="P647" s="182"/>
      <c r="R647" s="180"/>
      <c r="U647" s="180"/>
      <c r="X647" s="180"/>
    </row>
    <row r="648" spans="2:24" s="79" customFormat="1">
      <c r="B648" s="180"/>
      <c r="C648" s="180"/>
      <c r="D648" s="180"/>
      <c r="E648" s="180"/>
      <c r="G648" s="180"/>
      <c r="J648" s="180"/>
      <c r="M648" s="180"/>
      <c r="O648" s="180"/>
      <c r="P648" s="182"/>
      <c r="R648" s="180"/>
      <c r="U648" s="180"/>
      <c r="X648" s="180"/>
    </row>
    <row r="649" spans="2:24" s="79" customFormat="1">
      <c r="B649" s="180"/>
      <c r="C649" s="180"/>
      <c r="D649" s="180"/>
      <c r="E649" s="180"/>
      <c r="G649" s="180"/>
      <c r="J649" s="180"/>
      <c r="M649" s="180"/>
      <c r="O649" s="180"/>
      <c r="P649" s="182"/>
      <c r="R649" s="180"/>
      <c r="U649" s="180"/>
      <c r="X649" s="180"/>
    </row>
    <row r="650" spans="2:24" s="79" customFormat="1">
      <c r="B650" s="180"/>
      <c r="C650" s="180"/>
      <c r="D650" s="180"/>
      <c r="E650" s="180"/>
      <c r="G650" s="180"/>
      <c r="J650" s="180"/>
      <c r="M650" s="180"/>
      <c r="O650" s="180"/>
      <c r="P650" s="182"/>
      <c r="R650" s="180"/>
      <c r="U650" s="180"/>
      <c r="X650" s="180"/>
    </row>
    <row r="651" spans="2:24" s="79" customFormat="1">
      <c r="B651" s="180"/>
      <c r="C651" s="180"/>
      <c r="D651" s="180"/>
      <c r="E651" s="180"/>
      <c r="G651" s="180"/>
      <c r="J651" s="180"/>
      <c r="M651" s="180"/>
      <c r="O651" s="180"/>
      <c r="P651" s="182"/>
      <c r="R651" s="180"/>
      <c r="U651" s="180"/>
      <c r="X651" s="180"/>
    </row>
    <row r="652" spans="2:24" s="79" customFormat="1">
      <c r="B652" s="180"/>
      <c r="C652" s="180"/>
      <c r="D652" s="180"/>
      <c r="E652" s="180"/>
      <c r="G652" s="180"/>
      <c r="J652" s="180"/>
      <c r="M652" s="180"/>
      <c r="O652" s="180"/>
      <c r="P652" s="182"/>
      <c r="R652" s="180"/>
      <c r="U652" s="180"/>
      <c r="X652" s="180"/>
    </row>
    <row r="653" spans="2:24" s="79" customFormat="1">
      <c r="B653" s="180"/>
      <c r="C653" s="180"/>
      <c r="D653" s="180"/>
      <c r="E653" s="180"/>
      <c r="G653" s="180"/>
      <c r="J653" s="180"/>
      <c r="M653" s="180"/>
      <c r="O653" s="180"/>
      <c r="P653" s="182"/>
      <c r="R653" s="180"/>
      <c r="U653" s="180"/>
      <c r="X653" s="180"/>
    </row>
    <row r="654" spans="2:24" s="79" customFormat="1">
      <c r="B654" s="180"/>
      <c r="C654" s="180"/>
      <c r="D654" s="180"/>
      <c r="E654" s="180"/>
      <c r="G654" s="180"/>
      <c r="J654" s="180"/>
      <c r="M654" s="180"/>
      <c r="O654" s="180"/>
      <c r="P654" s="182"/>
      <c r="R654" s="180"/>
      <c r="U654" s="180"/>
      <c r="X654" s="180"/>
    </row>
    <row r="655" spans="2:24" s="79" customFormat="1">
      <c r="B655" s="180"/>
      <c r="C655" s="180"/>
      <c r="D655" s="180"/>
      <c r="E655" s="180"/>
      <c r="G655" s="180"/>
      <c r="J655" s="180"/>
      <c r="M655" s="180"/>
      <c r="O655" s="180"/>
      <c r="P655" s="182"/>
      <c r="R655" s="180"/>
      <c r="U655" s="180"/>
      <c r="X655" s="180"/>
    </row>
    <row r="656" spans="2:24" s="79" customFormat="1">
      <c r="B656" s="180"/>
      <c r="C656" s="180"/>
      <c r="D656" s="180"/>
      <c r="E656" s="180"/>
      <c r="G656" s="180"/>
      <c r="J656" s="180"/>
      <c r="M656" s="180"/>
      <c r="O656" s="180"/>
      <c r="P656" s="182"/>
      <c r="R656" s="180"/>
      <c r="U656" s="180"/>
      <c r="X656" s="180"/>
    </row>
    <row r="657" spans="2:24" s="79" customFormat="1">
      <c r="B657" s="180"/>
      <c r="C657" s="180"/>
      <c r="D657" s="180"/>
      <c r="E657" s="180"/>
      <c r="G657" s="180"/>
      <c r="J657" s="180"/>
      <c r="M657" s="180"/>
      <c r="O657" s="180"/>
      <c r="P657" s="182"/>
      <c r="R657" s="180"/>
      <c r="U657" s="180"/>
      <c r="X657" s="180"/>
    </row>
    <row r="658" spans="2:24" s="79" customFormat="1">
      <c r="B658" s="180"/>
      <c r="C658" s="180"/>
      <c r="D658" s="180"/>
      <c r="E658" s="180"/>
      <c r="G658" s="180"/>
      <c r="J658" s="180"/>
      <c r="M658" s="180"/>
      <c r="O658" s="180"/>
      <c r="P658" s="182"/>
      <c r="R658" s="180"/>
      <c r="U658" s="180"/>
      <c r="X658" s="180"/>
    </row>
    <row r="659" spans="2:24" s="79" customFormat="1">
      <c r="B659" s="180"/>
      <c r="C659" s="180"/>
      <c r="D659" s="180"/>
      <c r="E659" s="180"/>
      <c r="G659" s="180"/>
      <c r="J659" s="180"/>
      <c r="M659" s="180"/>
      <c r="O659" s="180"/>
      <c r="P659" s="182"/>
      <c r="R659" s="180"/>
      <c r="U659" s="180"/>
      <c r="X659" s="180"/>
    </row>
    <row r="660" spans="2:24" s="79" customFormat="1">
      <c r="B660" s="180"/>
      <c r="C660" s="180"/>
      <c r="D660" s="180"/>
      <c r="E660" s="180"/>
      <c r="G660" s="180"/>
      <c r="J660" s="180"/>
      <c r="M660" s="180"/>
      <c r="O660" s="180"/>
      <c r="P660" s="182"/>
      <c r="R660" s="180"/>
      <c r="U660" s="180"/>
      <c r="X660" s="180"/>
    </row>
    <row r="661" spans="2:24" s="79" customFormat="1">
      <c r="B661" s="180"/>
      <c r="C661" s="180"/>
      <c r="D661" s="180"/>
      <c r="E661" s="180"/>
      <c r="G661" s="180"/>
      <c r="J661" s="180"/>
      <c r="M661" s="180"/>
      <c r="O661" s="180"/>
      <c r="P661" s="182"/>
      <c r="R661" s="180"/>
      <c r="U661" s="180"/>
      <c r="X661" s="180"/>
    </row>
    <row r="662" spans="2:24" s="79" customFormat="1">
      <c r="B662" s="180"/>
      <c r="C662" s="180"/>
      <c r="D662" s="180"/>
      <c r="E662" s="180"/>
      <c r="G662" s="180"/>
      <c r="J662" s="180"/>
      <c r="M662" s="180"/>
      <c r="O662" s="180"/>
      <c r="P662" s="182"/>
      <c r="R662" s="180"/>
      <c r="U662" s="180"/>
      <c r="X662" s="180"/>
    </row>
    <row r="663" spans="2:24" s="79" customFormat="1">
      <c r="B663" s="180"/>
      <c r="C663" s="180"/>
      <c r="D663" s="180"/>
      <c r="E663" s="180"/>
      <c r="G663" s="180"/>
      <c r="J663" s="180"/>
      <c r="M663" s="180"/>
      <c r="O663" s="180"/>
      <c r="P663" s="182"/>
      <c r="R663" s="180"/>
      <c r="U663" s="180"/>
      <c r="X663" s="180"/>
    </row>
    <row r="664" spans="2:24" s="79" customFormat="1">
      <c r="B664" s="180"/>
      <c r="C664" s="180"/>
      <c r="D664" s="180"/>
      <c r="E664" s="180"/>
      <c r="G664" s="180"/>
      <c r="J664" s="180"/>
      <c r="M664" s="180"/>
      <c r="O664" s="180"/>
      <c r="P664" s="182"/>
      <c r="R664" s="180"/>
      <c r="U664" s="180"/>
      <c r="X664" s="180"/>
    </row>
    <row r="665" spans="2:24" s="79" customFormat="1">
      <c r="B665" s="180"/>
      <c r="C665" s="180"/>
      <c r="D665" s="180"/>
      <c r="E665" s="180"/>
      <c r="G665" s="180"/>
      <c r="J665" s="180"/>
      <c r="M665" s="180"/>
      <c r="O665" s="180"/>
      <c r="P665" s="182"/>
      <c r="R665" s="180"/>
      <c r="U665" s="180"/>
      <c r="X665" s="180"/>
    </row>
    <row r="666" spans="2:24" s="79" customFormat="1">
      <c r="B666" s="180"/>
      <c r="C666" s="180"/>
      <c r="D666" s="180"/>
      <c r="E666" s="180"/>
      <c r="G666" s="180"/>
      <c r="J666" s="180"/>
      <c r="M666" s="180"/>
      <c r="O666" s="180"/>
      <c r="P666" s="182"/>
      <c r="R666" s="180"/>
      <c r="U666" s="180"/>
      <c r="X666" s="180"/>
    </row>
    <row r="667" spans="2:24" s="79" customFormat="1">
      <c r="B667" s="180"/>
      <c r="C667" s="180"/>
      <c r="D667" s="180"/>
      <c r="E667" s="180"/>
      <c r="G667" s="180"/>
      <c r="J667" s="180"/>
      <c r="M667" s="180"/>
      <c r="O667" s="180"/>
      <c r="P667" s="182"/>
      <c r="R667" s="180"/>
      <c r="U667" s="180"/>
      <c r="X667" s="180"/>
    </row>
    <row r="668" spans="2:24" s="79" customFormat="1">
      <c r="B668" s="180"/>
      <c r="C668" s="180"/>
      <c r="D668" s="180"/>
      <c r="E668" s="180"/>
      <c r="G668" s="180"/>
      <c r="J668" s="180"/>
      <c r="M668" s="180"/>
      <c r="O668" s="180"/>
      <c r="P668" s="182"/>
      <c r="R668" s="180"/>
      <c r="U668" s="180"/>
      <c r="X668" s="180"/>
    </row>
    <row r="669" spans="2:24" s="79" customFormat="1">
      <c r="B669" s="180"/>
      <c r="C669" s="180"/>
      <c r="D669" s="180"/>
      <c r="E669" s="180"/>
      <c r="G669" s="180"/>
      <c r="J669" s="180"/>
      <c r="M669" s="180"/>
      <c r="O669" s="180"/>
      <c r="P669" s="182"/>
      <c r="R669" s="180"/>
      <c r="U669" s="180"/>
      <c r="X669" s="180"/>
    </row>
    <row r="670" spans="2:24" s="79" customFormat="1">
      <c r="B670" s="180"/>
      <c r="C670" s="180"/>
      <c r="D670" s="180"/>
      <c r="E670" s="180"/>
      <c r="G670" s="180"/>
      <c r="J670" s="180"/>
      <c r="M670" s="180"/>
      <c r="O670" s="180"/>
      <c r="P670" s="182"/>
      <c r="R670" s="180"/>
      <c r="U670" s="180"/>
      <c r="X670" s="180"/>
    </row>
    <row r="671" spans="2:24" s="79" customFormat="1">
      <c r="B671" s="180"/>
      <c r="C671" s="180"/>
      <c r="D671" s="180"/>
      <c r="E671" s="180"/>
      <c r="G671" s="180"/>
      <c r="J671" s="180"/>
      <c r="M671" s="180"/>
      <c r="O671" s="180"/>
      <c r="P671" s="182"/>
      <c r="R671" s="180"/>
      <c r="U671" s="180"/>
      <c r="X671" s="180"/>
    </row>
    <row r="672" spans="2:24" s="79" customFormat="1">
      <c r="B672" s="180"/>
      <c r="C672" s="180"/>
      <c r="D672" s="180"/>
      <c r="E672" s="180"/>
      <c r="G672" s="180"/>
      <c r="J672" s="180"/>
      <c r="M672" s="180"/>
      <c r="O672" s="180"/>
      <c r="P672" s="182"/>
      <c r="R672" s="180"/>
      <c r="U672" s="180"/>
      <c r="X672" s="180"/>
    </row>
    <row r="673" spans="2:24" s="79" customFormat="1">
      <c r="B673" s="180"/>
      <c r="C673" s="180"/>
      <c r="D673" s="180"/>
      <c r="E673" s="180"/>
      <c r="G673" s="180"/>
      <c r="J673" s="180"/>
      <c r="M673" s="180"/>
      <c r="O673" s="180"/>
      <c r="P673" s="182"/>
      <c r="R673" s="180"/>
      <c r="U673" s="180"/>
      <c r="X673" s="180"/>
    </row>
    <row r="674" spans="2:24" s="79" customFormat="1">
      <c r="B674" s="180"/>
      <c r="C674" s="180"/>
      <c r="D674" s="180"/>
      <c r="E674" s="180"/>
      <c r="G674" s="180"/>
      <c r="J674" s="180"/>
      <c r="M674" s="180"/>
      <c r="O674" s="180"/>
      <c r="P674" s="182"/>
      <c r="R674" s="180"/>
      <c r="U674" s="180"/>
      <c r="X674" s="180"/>
    </row>
    <row r="675" spans="2:24" s="79" customFormat="1">
      <c r="B675" s="180"/>
      <c r="C675" s="180"/>
      <c r="D675" s="180"/>
      <c r="E675" s="180"/>
      <c r="G675" s="180"/>
      <c r="J675" s="180"/>
      <c r="M675" s="180"/>
      <c r="O675" s="180"/>
      <c r="P675" s="182"/>
      <c r="R675" s="180"/>
      <c r="U675" s="180"/>
      <c r="X675" s="180"/>
    </row>
    <row r="676" spans="2:24" s="79" customFormat="1">
      <c r="B676" s="180"/>
      <c r="C676" s="180"/>
      <c r="D676" s="180"/>
      <c r="E676" s="180"/>
      <c r="G676" s="180"/>
      <c r="J676" s="180"/>
      <c r="M676" s="180"/>
      <c r="O676" s="180"/>
      <c r="P676" s="182"/>
      <c r="R676" s="180"/>
      <c r="U676" s="180"/>
      <c r="X676" s="180"/>
    </row>
    <row r="677" spans="2:24" s="79" customFormat="1">
      <c r="B677" s="180"/>
      <c r="C677" s="180"/>
      <c r="D677" s="180"/>
      <c r="E677" s="180"/>
      <c r="G677" s="180"/>
      <c r="J677" s="180"/>
      <c r="M677" s="180"/>
      <c r="O677" s="180"/>
      <c r="P677" s="182"/>
      <c r="R677" s="180"/>
      <c r="U677" s="180"/>
      <c r="X677" s="180"/>
    </row>
    <row r="678" spans="2:24" s="79" customFormat="1">
      <c r="B678" s="180"/>
      <c r="C678" s="180"/>
      <c r="D678" s="180"/>
      <c r="E678" s="180"/>
      <c r="G678" s="180"/>
      <c r="J678" s="180"/>
      <c r="M678" s="180"/>
      <c r="O678" s="180"/>
      <c r="P678" s="182"/>
      <c r="R678" s="180"/>
      <c r="U678" s="180"/>
      <c r="X678" s="180"/>
    </row>
    <row r="679" spans="2:24" s="79" customFormat="1">
      <c r="B679" s="180"/>
      <c r="C679" s="180"/>
      <c r="D679" s="180"/>
      <c r="E679" s="180"/>
      <c r="G679" s="180"/>
      <c r="J679" s="180"/>
      <c r="M679" s="180"/>
      <c r="O679" s="180"/>
      <c r="P679" s="182"/>
      <c r="R679" s="180"/>
      <c r="U679" s="180"/>
      <c r="X679" s="180"/>
    </row>
    <row r="680" spans="2:24" s="79" customFormat="1">
      <c r="B680" s="180"/>
      <c r="C680" s="180"/>
      <c r="D680" s="180"/>
      <c r="E680" s="180"/>
      <c r="G680" s="180"/>
      <c r="J680" s="180"/>
      <c r="M680" s="180"/>
      <c r="O680" s="180"/>
      <c r="P680" s="182"/>
      <c r="R680" s="180"/>
      <c r="U680" s="180"/>
      <c r="X680" s="180"/>
    </row>
    <row r="681" spans="2:24" s="79" customFormat="1">
      <c r="B681" s="180"/>
      <c r="C681" s="180"/>
      <c r="D681" s="180"/>
      <c r="E681" s="180"/>
      <c r="G681" s="180"/>
      <c r="J681" s="180"/>
      <c r="M681" s="180"/>
      <c r="O681" s="180"/>
      <c r="P681" s="182"/>
      <c r="R681" s="180"/>
      <c r="U681" s="180"/>
      <c r="X681" s="180"/>
    </row>
    <row r="682" spans="2:24" s="79" customFormat="1">
      <c r="B682" s="180"/>
      <c r="C682" s="180"/>
      <c r="D682" s="180"/>
      <c r="E682" s="180"/>
      <c r="G682" s="180"/>
      <c r="J682" s="180"/>
      <c r="M682" s="180"/>
      <c r="O682" s="180"/>
      <c r="P682" s="182"/>
      <c r="R682" s="180"/>
      <c r="U682" s="180"/>
      <c r="X682" s="180"/>
    </row>
    <row r="683" spans="2:24" s="79" customFormat="1">
      <c r="B683" s="180"/>
      <c r="C683" s="180"/>
      <c r="D683" s="180"/>
      <c r="E683" s="180"/>
      <c r="G683" s="180"/>
      <c r="J683" s="180"/>
      <c r="M683" s="180"/>
      <c r="O683" s="180"/>
      <c r="P683" s="182"/>
      <c r="R683" s="180"/>
      <c r="U683" s="180"/>
      <c r="X683" s="180"/>
    </row>
    <row r="684" spans="2:24" s="79" customFormat="1">
      <c r="B684" s="180"/>
      <c r="C684" s="180"/>
      <c r="D684" s="180"/>
      <c r="E684" s="180"/>
      <c r="G684" s="180"/>
      <c r="J684" s="180"/>
      <c r="M684" s="180"/>
      <c r="O684" s="180"/>
      <c r="P684" s="182"/>
      <c r="R684" s="180"/>
      <c r="U684" s="180"/>
      <c r="X684" s="180"/>
    </row>
    <row r="685" spans="2:24" s="79" customFormat="1">
      <c r="B685" s="180"/>
      <c r="C685" s="180"/>
      <c r="D685" s="180"/>
      <c r="E685" s="180"/>
      <c r="G685" s="180"/>
      <c r="J685" s="180"/>
      <c r="M685" s="180"/>
      <c r="O685" s="180"/>
      <c r="P685" s="182"/>
      <c r="R685" s="180"/>
      <c r="U685" s="180"/>
      <c r="X685" s="180"/>
    </row>
    <row r="686" spans="2:24" s="79" customFormat="1">
      <c r="B686" s="180"/>
      <c r="C686" s="180"/>
      <c r="D686" s="180"/>
      <c r="E686" s="180"/>
      <c r="G686" s="180"/>
      <c r="J686" s="180"/>
      <c r="M686" s="180"/>
      <c r="O686" s="180"/>
      <c r="P686" s="182"/>
      <c r="R686" s="180"/>
      <c r="U686" s="180"/>
      <c r="X686" s="180"/>
    </row>
    <row r="687" spans="2:24" s="79" customFormat="1">
      <c r="B687" s="180"/>
      <c r="C687" s="180"/>
      <c r="D687" s="180"/>
      <c r="E687" s="180"/>
      <c r="G687" s="180"/>
      <c r="J687" s="180"/>
      <c r="M687" s="180"/>
      <c r="O687" s="180"/>
      <c r="P687" s="182"/>
      <c r="R687" s="180"/>
      <c r="U687" s="180"/>
      <c r="X687" s="180"/>
    </row>
    <row r="688" spans="2:24" s="79" customFormat="1">
      <c r="B688" s="180"/>
      <c r="C688" s="180"/>
      <c r="D688" s="180"/>
      <c r="E688" s="180"/>
      <c r="G688" s="180"/>
      <c r="J688" s="180"/>
      <c r="M688" s="180"/>
      <c r="O688" s="180"/>
      <c r="P688" s="182"/>
      <c r="R688" s="180"/>
      <c r="U688" s="180"/>
      <c r="X688" s="180"/>
    </row>
    <row r="689" spans="2:24" s="79" customFormat="1">
      <c r="B689" s="180"/>
      <c r="C689" s="180"/>
      <c r="D689" s="180"/>
      <c r="E689" s="180"/>
      <c r="G689" s="180"/>
      <c r="J689" s="180"/>
      <c r="M689" s="180"/>
      <c r="O689" s="180"/>
      <c r="P689" s="182"/>
      <c r="R689" s="180"/>
      <c r="U689" s="180"/>
      <c r="X689" s="180"/>
    </row>
    <row r="690" spans="2:24" s="79" customFormat="1">
      <c r="B690" s="180"/>
      <c r="C690" s="180"/>
      <c r="D690" s="180"/>
      <c r="E690" s="180"/>
      <c r="G690" s="180"/>
      <c r="J690" s="180"/>
      <c r="M690" s="180"/>
      <c r="O690" s="180"/>
      <c r="P690" s="182"/>
      <c r="R690" s="180"/>
      <c r="U690" s="180"/>
      <c r="X690" s="180"/>
    </row>
    <row r="691" spans="2:24" s="79" customFormat="1">
      <c r="B691" s="180"/>
      <c r="C691" s="180"/>
      <c r="D691" s="180"/>
      <c r="E691" s="180"/>
      <c r="G691" s="180"/>
      <c r="J691" s="180"/>
      <c r="M691" s="180"/>
      <c r="O691" s="180"/>
      <c r="P691" s="182"/>
      <c r="R691" s="180"/>
      <c r="U691" s="180"/>
      <c r="X691" s="180"/>
    </row>
    <row r="692" spans="2:24" s="79" customFormat="1">
      <c r="B692" s="180"/>
      <c r="C692" s="180"/>
      <c r="D692" s="180"/>
      <c r="E692" s="180"/>
      <c r="G692" s="180"/>
      <c r="J692" s="180"/>
      <c r="M692" s="180"/>
      <c r="O692" s="180"/>
      <c r="P692" s="182"/>
      <c r="R692" s="180"/>
      <c r="U692" s="180"/>
      <c r="X692" s="180"/>
    </row>
    <row r="693" spans="2:24" s="79" customFormat="1">
      <c r="B693" s="180"/>
      <c r="C693" s="180"/>
      <c r="D693" s="180"/>
      <c r="E693" s="180"/>
      <c r="G693" s="180"/>
      <c r="J693" s="180"/>
      <c r="M693" s="180"/>
      <c r="O693" s="180"/>
      <c r="P693" s="182"/>
      <c r="R693" s="180"/>
      <c r="U693" s="180"/>
      <c r="X693" s="180"/>
    </row>
    <row r="694" spans="2:24" s="79" customFormat="1">
      <c r="B694" s="180"/>
      <c r="C694" s="180"/>
      <c r="D694" s="180"/>
      <c r="E694" s="180"/>
      <c r="G694" s="180"/>
      <c r="J694" s="180"/>
      <c r="M694" s="180"/>
      <c r="O694" s="180"/>
      <c r="P694" s="182"/>
      <c r="R694" s="180"/>
      <c r="U694" s="180"/>
      <c r="X694" s="180"/>
    </row>
    <row r="695" spans="2:24" s="79" customFormat="1">
      <c r="B695" s="180"/>
      <c r="C695" s="180"/>
      <c r="D695" s="180"/>
      <c r="E695" s="180"/>
      <c r="G695" s="180"/>
      <c r="J695" s="180"/>
      <c r="M695" s="180"/>
      <c r="O695" s="180"/>
      <c r="P695" s="182"/>
      <c r="R695" s="180"/>
      <c r="U695" s="180"/>
      <c r="X695" s="180"/>
    </row>
    <row r="696" spans="2:24" s="79" customFormat="1">
      <c r="B696" s="180"/>
      <c r="C696" s="180"/>
      <c r="D696" s="180"/>
      <c r="E696" s="180"/>
      <c r="G696" s="180"/>
      <c r="J696" s="180"/>
      <c r="M696" s="180"/>
      <c r="O696" s="180"/>
      <c r="P696" s="182"/>
      <c r="R696" s="180"/>
      <c r="U696" s="180"/>
      <c r="X696" s="180"/>
    </row>
    <row r="697" spans="2:24" s="79" customFormat="1">
      <c r="B697" s="180"/>
      <c r="C697" s="180"/>
      <c r="D697" s="180"/>
      <c r="E697" s="180"/>
      <c r="G697" s="180"/>
      <c r="J697" s="180"/>
      <c r="M697" s="180"/>
      <c r="O697" s="180"/>
      <c r="P697" s="182"/>
      <c r="R697" s="180"/>
      <c r="U697" s="180"/>
      <c r="X697" s="180"/>
    </row>
    <row r="698" spans="2:24" s="79" customFormat="1">
      <c r="B698" s="180"/>
      <c r="C698" s="180"/>
      <c r="D698" s="180"/>
      <c r="E698" s="180"/>
      <c r="G698" s="180"/>
      <c r="J698" s="180"/>
      <c r="M698" s="180"/>
      <c r="O698" s="180"/>
      <c r="P698" s="182"/>
      <c r="R698" s="180"/>
      <c r="U698" s="180"/>
      <c r="X698" s="180"/>
    </row>
    <row r="699" spans="2:24" s="79" customFormat="1">
      <c r="B699" s="180"/>
      <c r="C699" s="180"/>
      <c r="D699" s="180"/>
      <c r="E699" s="180"/>
      <c r="G699" s="180"/>
      <c r="J699" s="180"/>
      <c r="M699" s="180"/>
      <c r="O699" s="180"/>
      <c r="P699" s="182"/>
      <c r="R699" s="180"/>
      <c r="U699" s="180"/>
      <c r="X699" s="180"/>
    </row>
    <row r="700" spans="2:24" s="79" customFormat="1">
      <c r="B700" s="180"/>
      <c r="C700" s="180"/>
      <c r="D700" s="180"/>
      <c r="E700" s="180"/>
      <c r="G700" s="180"/>
      <c r="J700" s="180"/>
      <c r="M700" s="180"/>
      <c r="O700" s="180"/>
      <c r="P700" s="182"/>
      <c r="R700" s="180"/>
      <c r="U700" s="180"/>
      <c r="X700" s="180"/>
    </row>
    <row r="701" spans="2:24" s="79" customFormat="1">
      <c r="B701" s="180"/>
      <c r="C701" s="180"/>
      <c r="D701" s="180"/>
      <c r="E701" s="180"/>
      <c r="G701" s="180"/>
      <c r="J701" s="180"/>
      <c r="M701" s="180"/>
      <c r="O701" s="180"/>
      <c r="P701" s="182"/>
      <c r="R701" s="180"/>
      <c r="U701" s="180"/>
      <c r="X701" s="180"/>
    </row>
    <row r="702" spans="2:24" s="79" customFormat="1">
      <c r="B702" s="180"/>
      <c r="C702" s="180"/>
      <c r="D702" s="180"/>
      <c r="E702" s="180"/>
      <c r="G702" s="180"/>
      <c r="J702" s="180"/>
      <c r="M702" s="180"/>
      <c r="O702" s="180"/>
      <c r="P702" s="182"/>
      <c r="R702" s="180"/>
      <c r="U702" s="180"/>
      <c r="X702" s="180"/>
    </row>
    <row r="703" spans="2:24" s="79" customFormat="1">
      <c r="B703" s="180"/>
      <c r="C703" s="180"/>
      <c r="D703" s="180"/>
      <c r="E703" s="180"/>
      <c r="G703" s="180"/>
      <c r="J703" s="180"/>
      <c r="M703" s="180"/>
      <c r="O703" s="180"/>
      <c r="P703" s="182"/>
      <c r="R703" s="180"/>
      <c r="U703" s="180"/>
      <c r="X703" s="180"/>
    </row>
    <row r="704" spans="2:24" s="79" customFormat="1">
      <c r="B704" s="180"/>
      <c r="C704" s="180"/>
      <c r="D704" s="180"/>
      <c r="E704" s="180"/>
      <c r="G704" s="180"/>
      <c r="J704" s="180"/>
      <c r="M704" s="180"/>
      <c r="O704" s="180"/>
      <c r="P704" s="182"/>
      <c r="R704" s="180"/>
      <c r="U704" s="180"/>
      <c r="X704" s="180"/>
    </row>
    <row r="705" spans="2:24" s="79" customFormat="1">
      <c r="B705" s="180"/>
      <c r="C705" s="180"/>
      <c r="D705" s="180"/>
      <c r="E705" s="180"/>
      <c r="G705" s="180"/>
      <c r="J705" s="180"/>
      <c r="M705" s="180"/>
      <c r="O705" s="180"/>
      <c r="P705" s="182"/>
      <c r="R705" s="180"/>
      <c r="U705" s="180"/>
      <c r="X705" s="180"/>
    </row>
    <row r="706" spans="2:24" s="79" customFormat="1">
      <c r="B706" s="180"/>
      <c r="C706" s="180"/>
      <c r="D706" s="180"/>
      <c r="E706" s="180"/>
      <c r="G706" s="180"/>
      <c r="J706" s="180"/>
      <c r="M706" s="180"/>
      <c r="O706" s="180"/>
      <c r="P706" s="182"/>
      <c r="R706" s="180"/>
      <c r="U706" s="180"/>
      <c r="X706" s="180"/>
    </row>
    <row r="707" spans="2:24" s="79" customFormat="1">
      <c r="B707" s="180"/>
      <c r="C707" s="180"/>
      <c r="D707" s="180"/>
      <c r="E707" s="180"/>
      <c r="G707" s="180"/>
      <c r="J707" s="180"/>
      <c r="M707" s="180"/>
      <c r="O707" s="180"/>
      <c r="P707" s="182"/>
      <c r="R707" s="180"/>
      <c r="U707" s="180"/>
      <c r="X707" s="180"/>
    </row>
    <row r="708" spans="2:24" s="79" customFormat="1">
      <c r="B708" s="180"/>
      <c r="C708" s="180"/>
      <c r="D708" s="180"/>
      <c r="E708" s="180"/>
      <c r="G708" s="180"/>
      <c r="J708" s="180"/>
      <c r="M708" s="180"/>
      <c r="O708" s="180"/>
      <c r="P708" s="182"/>
      <c r="R708" s="180"/>
      <c r="U708" s="180"/>
      <c r="X708" s="180"/>
    </row>
    <row r="709" spans="2:24" s="79" customFormat="1">
      <c r="B709" s="180"/>
      <c r="C709" s="180"/>
      <c r="D709" s="180"/>
      <c r="E709" s="180"/>
      <c r="G709" s="180"/>
      <c r="J709" s="180"/>
      <c r="M709" s="180"/>
      <c r="O709" s="180"/>
      <c r="P709" s="182"/>
      <c r="R709" s="180"/>
      <c r="U709" s="180"/>
      <c r="X709" s="180"/>
    </row>
    <row r="710" spans="2:24" s="79" customFormat="1">
      <c r="B710" s="180"/>
      <c r="C710" s="180"/>
      <c r="D710" s="180"/>
      <c r="E710" s="180"/>
      <c r="G710" s="180"/>
      <c r="J710" s="180"/>
      <c r="M710" s="180"/>
      <c r="O710" s="180"/>
      <c r="P710" s="182"/>
      <c r="R710" s="180"/>
      <c r="U710" s="180"/>
      <c r="X710" s="180"/>
    </row>
    <row r="711" spans="2:24" s="79" customFormat="1">
      <c r="B711" s="180"/>
      <c r="C711" s="180"/>
      <c r="D711" s="180"/>
      <c r="E711" s="180"/>
      <c r="G711" s="180"/>
      <c r="J711" s="180"/>
      <c r="M711" s="180"/>
      <c r="O711" s="180"/>
      <c r="P711" s="182"/>
      <c r="R711" s="180"/>
      <c r="U711" s="180"/>
      <c r="X711" s="180"/>
    </row>
    <row r="712" spans="2:24" s="79" customFormat="1">
      <c r="B712" s="180"/>
      <c r="C712" s="180"/>
      <c r="D712" s="180"/>
      <c r="E712" s="180"/>
      <c r="G712" s="180"/>
      <c r="J712" s="180"/>
      <c r="M712" s="180"/>
      <c r="O712" s="180"/>
      <c r="P712" s="182"/>
      <c r="R712" s="180"/>
      <c r="U712" s="180"/>
      <c r="X712" s="180"/>
    </row>
    <row r="713" spans="2:24" s="79" customFormat="1">
      <c r="B713" s="180"/>
      <c r="C713" s="180"/>
      <c r="D713" s="180"/>
      <c r="E713" s="180"/>
      <c r="G713" s="180"/>
      <c r="J713" s="180"/>
      <c r="M713" s="180"/>
      <c r="O713" s="180"/>
      <c r="P713" s="182"/>
      <c r="R713" s="180"/>
      <c r="U713" s="180"/>
      <c r="X713" s="180"/>
    </row>
    <row r="714" spans="2:24" s="79" customFormat="1">
      <c r="B714" s="180"/>
      <c r="C714" s="180"/>
      <c r="D714" s="180"/>
      <c r="E714" s="180"/>
      <c r="G714" s="180"/>
      <c r="J714" s="180"/>
      <c r="M714" s="180"/>
      <c r="O714" s="180"/>
      <c r="P714" s="182"/>
      <c r="R714" s="180"/>
      <c r="U714" s="180"/>
      <c r="X714" s="180"/>
    </row>
    <row r="715" spans="2:24" s="79" customFormat="1">
      <c r="B715" s="180"/>
      <c r="C715" s="180"/>
      <c r="D715" s="180"/>
      <c r="E715" s="180"/>
      <c r="G715" s="180"/>
      <c r="J715" s="180"/>
      <c r="M715" s="180"/>
      <c r="O715" s="180"/>
      <c r="P715" s="182"/>
      <c r="R715" s="180"/>
      <c r="U715" s="180"/>
      <c r="X715" s="180"/>
    </row>
    <row r="716" spans="2:24" s="79" customFormat="1">
      <c r="B716" s="180"/>
      <c r="C716" s="180"/>
      <c r="D716" s="180"/>
      <c r="E716" s="180"/>
      <c r="G716" s="180"/>
      <c r="J716" s="180"/>
      <c r="M716" s="180"/>
      <c r="O716" s="180"/>
      <c r="P716" s="182"/>
      <c r="R716" s="180"/>
      <c r="U716" s="180"/>
      <c r="X716" s="180"/>
    </row>
    <row r="717" spans="2:24" s="79" customFormat="1">
      <c r="B717" s="180"/>
      <c r="C717" s="180"/>
      <c r="D717" s="180"/>
      <c r="E717" s="180"/>
      <c r="G717" s="180"/>
      <c r="J717" s="180"/>
      <c r="M717" s="180"/>
      <c r="O717" s="180"/>
      <c r="P717" s="182"/>
      <c r="R717" s="180"/>
      <c r="U717" s="180"/>
      <c r="X717" s="180"/>
    </row>
    <row r="718" spans="2:24" s="79" customFormat="1">
      <c r="B718" s="180"/>
      <c r="C718" s="180"/>
      <c r="D718" s="180"/>
      <c r="E718" s="180"/>
      <c r="G718" s="180"/>
      <c r="J718" s="180"/>
      <c r="M718" s="180"/>
      <c r="O718" s="180"/>
      <c r="P718" s="182"/>
      <c r="R718" s="180"/>
      <c r="U718" s="180"/>
      <c r="X718" s="180"/>
    </row>
    <row r="719" spans="2:24" s="79" customFormat="1">
      <c r="B719" s="180"/>
      <c r="C719" s="180"/>
      <c r="D719" s="180"/>
      <c r="E719" s="180"/>
      <c r="G719" s="180"/>
      <c r="J719" s="180"/>
      <c r="M719" s="180"/>
      <c r="O719" s="180"/>
      <c r="P719" s="182"/>
      <c r="R719" s="180"/>
      <c r="U719" s="180"/>
      <c r="X719" s="180"/>
    </row>
    <row r="720" spans="2:24" s="79" customFormat="1">
      <c r="B720" s="180"/>
      <c r="C720" s="180"/>
      <c r="D720" s="180"/>
      <c r="E720" s="180"/>
      <c r="G720" s="180"/>
      <c r="J720" s="180"/>
      <c r="M720" s="180"/>
      <c r="O720" s="180"/>
      <c r="P720" s="182"/>
      <c r="R720" s="180"/>
      <c r="U720" s="180"/>
      <c r="X720" s="180"/>
    </row>
    <row r="721" spans="2:24" s="79" customFormat="1">
      <c r="B721" s="180"/>
      <c r="C721" s="180"/>
      <c r="D721" s="180"/>
      <c r="E721" s="180"/>
      <c r="G721" s="180"/>
      <c r="J721" s="180"/>
      <c r="M721" s="180"/>
      <c r="O721" s="180"/>
      <c r="P721" s="182"/>
      <c r="R721" s="180"/>
      <c r="U721" s="180"/>
      <c r="X721" s="180"/>
    </row>
    <row r="722" spans="2:24" s="79" customFormat="1">
      <c r="B722" s="180"/>
      <c r="C722" s="180"/>
      <c r="D722" s="180"/>
      <c r="E722" s="180"/>
      <c r="G722" s="180"/>
      <c r="J722" s="180"/>
      <c r="M722" s="180"/>
      <c r="O722" s="180"/>
      <c r="P722" s="182"/>
      <c r="R722" s="180"/>
      <c r="U722" s="180"/>
      <c r="X722" s="180"/>
    </row>
    <row r="723" spans="2:24" s="79" customFormat="1">
      <c r="B723" s="180"/>
      <c r="C723" s="180"/>
      <c r="D723" s="180"/>
      <c r="E723" s="180"/>
      <c r="G723" s="180"/>
      <c r="J723" s="180"/>
      <c r="M723" s="180"/>
      <c r="O723" s="180"/>
      <c r="P723" s="182"/>
      <c r="R723" s="180"/>
      <c r="U723" s="180"/>
      <c r="X723" s="180"/>
    </row>
    <row r="724" spans="2:24" s="79" customFormat="1">
      <c r="B724" s="180"/>
      <c r="C724" s="180"/>
      <c r="D724" s="180"/>
      <c r="E724" s="180"/>
      <c r="G724" s="180"/>
      <c r="J724" s="180"/>
      <c r="M724" s="180"/>
      <c r="O724" s="180"/>
      <c r="P724" s="182"/>
      <c r="R724" s="180"/>
      <c r="U724" s="180"/>
      <c r="X724" s="180"/>
    </row>
    <row r="725" spans="2:24" s="79" customFormat="1">
      <c r="B725" s="180"/>
      <c r="C725" s="180"/>
      <c r="D725" s="180"/>
      <c r="E725" s="180"/>
      <c r="G725" s="180"/>
      <c r="J725" s="180"/>
      <c r="M725" s="180"/>
      <c r="O725" s="180"/>
      <c r="P725" s="182"/>
      <c r="R725" s="180"/>
      <c r="U725" s="180"/>
      <c r="X725" s="180"/>
    </row>
    <row r="726" spans="2:24" s="79" customFormat="1">
      <c r="B726" s="180"/>
      <c r="C726" s="180"/>
      <c r="D726" s="180"/>
      <c r="E726" s="180"/>
      <c r="G726" s="180"/>
      <c r="J726" s="180"/>
      <c r="M726" s="180"/>
      <c r="O726" s="180"/>
      <c r="P726" s="182"/>
      <c r="R726" s="180"/>
      <c r="U726" s="180"/>
      <c r="X726" s="180"/>
    </row>
    <row r="727" spans="2:24" s="79" customFormat="1">
      <c r="B727" s="180"/>
      <c r="C727" s="180"/>
      <c r="D727" s="180"/>
      <c r="E727" s="180"/>
      <c r="G727" s="180"/>
      <c r="J727" s="180"/>
      <c r="M727" s="180"/>
      <c r="O727" s="180"/>
      <c r="P727" s="182"/>
      <c r="R727" s="180"/>
      <c r="U727" s="180"/>
      <c r="X727" s="180"/>
    </row>
    <row r="728" spans="2:24" s="79" customFormat="1">
      <c r="B728" s="180"/>
      <c r="C728" s="180"/>
      <c r="D728" s="180"/>
      <c r="E728" s="180"/>
      <c r="G728" s="180"/>
      <c r="J728" s="180"/>
      <c r="M728" s="180"/>
      <c r="O728" s="180"/>
      <c r="P728" s="182"/>
      <c r="R728" s="180"/>
      <c r="U728" s="180"/>
      <c r="X728" s="180"/>
    </row>
    <row r="729" spans="2:24" s="79" customFormat="1">
      <c r="B729" s="180"/>
      <c r="C729" s="180"/>
      <c r="D729" s="180"/>
      <c r="E729" s="180"/>
      <c r="G729" s="180"/>
      <c r="J729" s="180"/>
      <c r="M729" s="180"/>
      <c r="O729" s="180"/>
      <c r="P729" s="182"/>
      <c r="R729" s="180"/>
      <c r="U729" s="180"/>
      <c r="X729" s="180"/>
    </row>
    <row r="730" spans="2:24" s="79" customFormat="1">
      <c r="B730" s="180"/>
      <c r="C730" s="180"/>
      <c r="D730" s="180"/>
      <c r="E730" s="180"/>
      <c r="G730" s="180"/>
      <c r="J730" s="180"/>
      <c r="M730" s="180"/>
      <c r="O730" s="180"/>
      <c r="P730" s="182"/>
      <c r="R730" s="180"/>
      <c r="U730" s="180"/>
      <c r="X730" s="180"/>
    </row>
    <row r="731" spans="2:24" s="79" customFormat="1">
      <c r="B731" s="180"/>
      <c r="C731" s="180"/>
      <c r="D731" s="180"/>
      <c r="E731" s="180"/>
      <c r="G731" s="180"/>
      <c r="J731" s="180"/>
      <c r="M731" s="180"/>
      <c r="O731" s="180"/>
      <c r="P731" s="182"/>
      <c r="R731" s="180"/>
      <c r="U731" s="180"/>
      <c r="X731" s="180"/>
    </row>
    <row r="732" spans="2:24" s="79" customFormat="1">
      <c r="B732" s="180"/>
      <c r="C732" s="180"/>
      <c r="D732" s="180"/>
      <c r="E732" s="180"/>
      <c r="G732" s="180"/>
      <c r="J732" s="180"/>
      <c r="M732" s="180"/>
      <c r="O732" s="180"/>
      <c r="P732" s="182"/>
      <c r="R732" s="180"/>
      <c r="U732" s="180"/>
      <c r="X732" s="180"/>
    </row>
    <row r="733" spans="2:24" s="79" customFormat="1">
      <c r="B733" s="180"/>
      <c r="C733" s="180"/>
      <c r="D733" s="180"/>
      <c r="E733" s="180"/>
      <c r="G733" s="180"/>
      <c r="J733" s="180"/>
      <c r="M733" s="180"/>
      <c r="O733" s="180"/>
      <c r="P733" s="182"/>
      <c r="R733" s="180"/>
      <c r="U733" s="180"/>
      <c r="X733" s="180"/>
    </row>
    <row r="734" spans="2:24" s="79" customFormat="1">
      <c r="B734" s="180"/>
      <c r="C734" s="180"/>
      <c r="D734" s="180"/>
      <c r="E734" s="180"/>
      <c r="G734" s="180"/>
      <c r="J734" s="180"/>
      <c r="M734" s="180"/>
      <c r="O734" s="180"/>
      <c r="P734" s="182"/>
      <c r="R734" s="180"/>
      <c r="U734" s="180"/>
      <c r="X734" s="180"/>
    </row>
    <row r="735" spans="2:24" s="79" customFormat="1">
      <c r="B735" s="180"/>
      <c r="C735" s="180"/>
      <c r="D735" s="180"/>
      <c r="E735" s="180"/>
      <c r="G735" s="180"/>
      <c r="J735" s="180"/>
      <c r="M735" s="180"/>
      <c r="O735" s="180"/>
      <c r="P735" s="182"/>
      <c r="R735" s="180"/>
      <c r="U735" s="180"/>
      <c r="X735" s="180"/>
    </row>
    <row r="736" spans="2:24" s="79" customFormat="1">
      <c r="B736" s="180"/>
      <c r="C736" s="180"/>
      <c r="D736" s="180"/>
      <c r="E736" s="180"/>
      <c r="G736" s="180"/>
      <c r="J736" s="180"/>
      <c r="M736" s="180"/>
      <c r="O736" s="180"/>
      <c r="P736" s="182"/>
      <c r="R736" s="180"/>
      <c r="U736" s="180"/>
      <c r="X736" s="180"/>
    </row>
    <row r="737" spans="2:24" s="79" customFormat="1">
      <c r="B737" s="180"/>
      <c r="C737" s="180"/>
      <c r="D737" s="180"/>
      <c r="E737" s="180"/>
      <c r="G737" s="180"/>
      <c r="J737" s="180"/>
      <c r="M737" s="180"/>
      <c r="O737" s="180"/>
      <c r="P737" s="182"/>
      <c r="R737" s="180"/>
      <c r="U737" s="180"/>
      <c r="X737" s="180"/>
    </row>
    <row r="738" spans="2:24" s="79" customFormat="1">
      <c r="B738" s="180"/>
      <c r="C738" s="180"/>
      <c r="D738" s="180"/>
      <c r="E738" s="180"/>
      <c r="G738" s="180"/>
      <c r="J738" s="180"/>
      <c r="M738" s="180"/>
      <c r="O738" s="180"/>
      <c r="P738" s="182"/>
      <c r="R738" s="180"/>
      <c r="U738" s="180"/>
      <c r="X738" s="180"/>
    </row>
    <row r="739" spans="2:24" s="79" customFormat="1">
      <c r="B739" s="180"/>
      <c r="C739" s="180"/>
      <c r="D739" s="180"/>
      <c r="E739" s="180"/>
      <c r="G739" s="180"/>
      <c r="J739" s="180"/>
      <c r="M739" s="180"/>
      <c r="O739" s="180"/>
      <c r="P739" s="182"/>
      <c r="R739" s="180"/>
      <c r="U739" s="180"/>
      <c r="X739" s="180"/>
    </row>
    <row r="740" spans="2:24" s="79" customFormat="1">
      <c r="B740" s="180"/>
      <c r="C740" s="180"/>
      <c r="D740" s="180"/>
      <c r="E740" s="180"/>
      <c r="G740" s="180"/>
      <c r="J740" s="180"/>
      <c r="M740" s="180"/>
      <c r="O740" s="180"/>
      <c r="P740" s="182"/>
      <c r="R740" s="180"/>
      <c r="U740" s="180"/>
      <c r="X740" s="180"/>
    </row>
    <row r="741" spans="2:24" s="79" customFormat="1">
      <c r="B741" s="180"/>
      <c r="C741" s="180"/>
      <c r="D741" s="180"/>
      <c r="E741" s="180"/>
      <c r="G741" s="180"/>
      <c r="J741" s="180"/>
      <c r="M741" s="180"/>
      <c r="O741" s="180"/>
      <c r="P741" s="182"/>
      <c r="R741" s="180"/>
      <c r="U741" s="180"/>
      <c r="X741" s="180"/>
    </row>
    <row r="742" spans="2:24" s="79" customFormat="1">
      <c r="B742" s="180"/>
      <c r="C742" s="180"/>
      <c r="D742" s="180"/>
      <c r="E742" s="180"/>
      <c r="G742" s="180"/>
      <c r="J742" s="180"/>
      <c r="M742" s="180"/>
      <c r="O742" s="180"/>
      <c r="P742" s="182"/>
      <c r="R742" s="180"/>
      <c r="U742" s="180"/>
      <c r="X742" s="180"/>
    </row>
    <row r="743" spans="2:24" s="79" customFormat="1">
      <c r="B743" s="180"/>
      <c r="C743" s="180"/>
      <c r="D743" s="180"/>
      <c r="E743" s="180"/>
      <c r="G743" s="180"/>
      <c r="J743" s="180"/>
      <c r="M743" s="180"/>
      <c r="O743" s="180"/>
      <c r="P743" s="182"/>
      <c r="R743" s="180"/>
      <c r="U743" s="180"/>
      <c r="X743" s="180"/>
    </row>
    <row r="744" spans="2:24" s="79" customFormat="1">
      <c r="B744" s="180"/>
      <c r="C744" s="180"/>
      <c r="D744" s="180"/>
      <c r="E744" s="180"/>
      <c r="G744" s="180"/>
      <c r="J744" s="180"/>
      <c r="M744" s="180"/>
      <c r="O744" s="180"/>
      <c r="P744" s="182"/>
      <c r="R744" s="180"/>
      <c r="U744" s="180"/>
      <c r="X744" s="180"/>
    </row>
    <row r="745" spans="2:24" s="79" customFormat="1">
      <c r="B745" s="180"/>
      <c r="C745" s="180"/>
      <c r="D745" s="180"/>
      <c r="E745" s="180"/>
      <c r="G745" s="180"/>
      <c r="J745" s="180"/>
      <c r="M745" s="180"/>
      <c r="O745" s="180"/>
      <c r="P745" s="182"/>
      <c r="R745" s="180"/>
      <c r="U745" s="180"/>
      <c r="X745" s="180"/>
    </row>
    <row r="746" spans="2:24" s="79" customFormat="1">
      <c r="B746" s="180"/>
      <c r="C746" s="180"/>
      <c r="D746" s="180"/>
      <c r="E746" s="180"/>
      <c r="G746" s="180"/>
      <c r="J746" s="180"/>
      <c r="M746" s="180"/>
      <c r="O746" s="180"/>
      <c r="P746" s="182"/>
      <c r="R746" s="180"/>
      <c r="U746" s="180"/>
      <c r="X746" s="180"/>
    </row>
    <row r="747" spans="2:24" s="79" customFormat="1">
      <c r="B747" s="180"/>
      <c r="C747" s="180"/>
      <c r="D747" s="180"/>
      <c r="E747" s="180"/>
      <c r="G747" s="180"/>
      <c r="J747" s="180"/>
      <c r="M747" s="180"/>
      <c r="O747" s="180"/>
      <c r="P747" s="182"/>
      <c r="R747" s="180"/>
      <c r="U747" s="180"/>
      <c r="X747" s="180"/>
    </row>
    <row r="748" spans="2:24" s="79" customFormat="1">
      <c r="B748" s="180"/>
      <c r="C748" s="180"/>
      <c r="D748" s="180"/>
      <c r="E748" s="180"/>
      <c r="G748" s="180"/>
      <c r="J748" s="180"/>
      <c r="M748" s="180"/>
      <c r="O748" s="180"/>
      <c r="P748" s="182"/>
      <c r="R748" s="180"/>
      <c r="U748" s="180"/>
      <c r="X748" s="180"/>
    </row>
    <row r="749" spans="2:24" s="79" customFormat="1">
      <c r="B749" s="180"/>
      <c r="C749" s="180"/>
      <c r="D749" s="180"/>
      <c r="E749" s="180"/>
      <c r="G749" s="180"/>
      <c r="J749" s="180"/>
      <c r="M749" s="180"/>
      <c r="O749" s="180"/>
      <c r="P749" s="182"/>
      <c r="R749" s="180"/>
      <c r="U749" s="180"/>
      <c r="X749" s="180"/>
    </row>
    <row r="750" spans="2:24" s="79" customFormat="1">
      <c r="B750" s="180"/>
      <c r="C750" s="180"/>
      <c r="D750" s="180"/>
      <c r="E750" s="180"/>
      <c r="G750" s="180"/>
      <c r="J750" s="180"/>
      <c r="M750" s="180"/>
      <c r="O750" s="180"/>
      <c r="P750" s="182"/>
      <c r="R750" s="180"/>
      <c r="U750" s="180"/>
      <c r="X750" s="180"/>
    </row>
    <row r="751" spans="2:24" s="79" customFormat="1">
      <c r="B751" s="180"/>
      <c r="C751" s="180"/>
      <c r="D751" s="180"/>
      <c r="E751" s="180"/>
      <c r="G751" s="180"/>
      <c r="J751" s="180"/>
      <c r="M751" s="180"/>
      <c r="O751" s="180"/>
      <c r="P751" s="182"/>
      <c r="R751" s="180"/>
      <c r="U751" s="180"/>
      <c r="X751" s="180"/>
    </row>
    <row r="752" spans="2:24" s="79" customFormat="1">
      <c r="B752" s="180"/>
      <c r="C752" s="180"/>
      <c r="D752" s="180"/>
      <c r="E752" s="180"/>
      <c r="G752" s="180"/>
      <c r="J752" s="180"/>
      <c r="M752" s="180"/>
      <c r="O752" s="180"/>
      <c r="P752" s="182"/>
      <c r="R752" s="180"/>
      <c r="U752" s="180"/>
      <c r="X752" s="180"/>
    </row>
    <row r="753" spans="2:24" s="79" customFormat="1">
      <c r="B753" s="180"/>
      <c r="C753" s="180"/>
      <c r="D753" s="180"/>
      <c r="E753" s="180"/>
      <c r="G753" s="180"/>
      <c r="J753" s="180"/>
      <c r="M753" s="180"/>
      <c r="O753" s="180"/>
      <c r="P753" s="182"/>
      <c r="R753" s="180"/>
      <c r="U753" s="180"/>
      <c r="X753" s="180"/>
    </row>
    <row r="754" spans="2:24" s="79" customFormat="1">
      <c r="B754" s="180"/>
      <c r="C754" s="180"/>
      <c r="D754" s="180"/>
      <c r="E754" s="180"/>
      <c r="G754" s="180"/>
      <c r="J754" s="180"/>
      <c r="M754" s="180"/>
      <c r="O754" s="180"/>
      <c r="P754" s="182"/>
      <c r="R754" s="180"/>
      <c r="U754" s="180"/>
      <c r="X754" s="180"/>
    </row>
    <row r="755" spans="2:24" s="79" customFormat="1">
      <c r="B755" s="180"/>
      <c r="C755" s="180"/>
      <c r="D755" s="180"/>
      <c r="E755" s="180"/>
      <c r="G755" s="180"/>
      <c r="J755" s="180"/>
      <c r="M755" s="180"/>
      <c r="O755" s="180"/>
      <c r="P755" s="182"/>
      <c r="R755" s="180"/>
      <c r="U755" s="180"/>
      <c r="X755" s="180"/>
    </row>
    <row r="756" spans="2:24" s="79" customFormat="1">
      <c r="B756" s="180"/>
      <c r="C756" s="180"/>
      <c r="D756" s="180"/>
      <c r="E756" s="180"/>
      <c r="G756" s="180"/>
      <c r="J756" s="180"/>
      <c r="M756" s="180"/>
      <c r="O756" s="180"/>
      <c r="P756" s="182"/>
      <c r="R756" s="180"/>
      <c r="U756" s="180"/>
      <c r="X756" s="180"/>
    </row>
    <row r="757" spans="2:24" s="79" customFormat="1">
      <c r="B757" s="180"/>
      <c r="C757" s="180"/>
      <c r="D757" s="180"/>
      <c r="E757" s="180"/>
      <c r="G757" s="180"/>
      <c r="J757" s="180"/>
      <c r="M757" s="180"/>
      <c r="O757" s="180"/>
      <c r="P757" s="182"/>
      <c r="R757" s="180"/>
      <c r="U757" s="180"/>
      <c r="X757" s="180"/>
    </row>
    <row r="758" spans="2:24" s="79" customFormat="1">
      <c r="B758" s="180"/>
      <c r="C758" s="180"/>
      <c r="D758" s="180"/>
      <c r="E758" s="180"/>
      <c r="G758" s="180"/>
      <c r="J758" s="180"/>
      <c r="M758" s="180"/>
      <c r="O758" s="180"/>
      <c r="P758" s="182"/>
      <c r="R758" s="180"/>
      <c r="U758" s="180"/>
      <c r="X758" s="180"/>
    </row>
    <row r="759" spans="2:24" s="79" customFormat="1">
      <c r="B759" s="180"/>
      <c r="C759" s="180"/>
      <c r="D759" s="180"/>
      <c r="E759" s="180"/>
      <c r="G759" s="180"/>
      <c r="J759" s="180"/>
      <c r="M759" s="180"/>
      <c r="O759" s="180"/>
      <c r="P759" s="182"/>
      <c r="R759" s="180"/>
      <c r="U759" s="180"/>
      <c r="X759" s="180"/>
    </row>
    <row r="760" spans="2:24" s="79" customFormat="1">
      <c r="B760" s="180"/>
      <c r="C760" s="180"/>
      <c r="D760" s="180"/>
      <c r="E760" s="180"/>
      <c r="G760" s="180"/>
      <c r="J760" s="180"/>
      <c r="M760" s="180"/>
      <c r="O760" s="180"/>
      <c r="P760" s="182"/>
      <c r="R760" s="180"/>
      <c r="U760" s="180"/>
      <c r="X760" s="180"/>
    </row>
    <row r="761" spans="2:24" s="79" customFormat="1">
      <c r="B761" s="180"/>
      <c r="C761" s="180"/>
      <c r="D761" s="180"/>
      <c r="E761" s="180"/>
      <c r="G761" s="180"/>
      <c r="J761" s="180"/>
      <c r="M761" s="180"/>
      <c r="O761" s="180"/>
      <c r="P761" s="182"/>
      <c r="R761" s="180"/>
      <c r="U761" s="180"/>
      <c r="X761" s="180"/>
    </row>
    <row r="762" spans="2:24" s="79" customFormat="1">
      <c r="B762" s="180"/>
      <c r="C762" s="180"/>
      <c r="D762" s="180"/>
      <c r="E762" s="180"/>
      <c r="G762" s="180"/>
      <c r="J762" s="180"/>
      <c r="M762" s="180"/>
      <c r="O762" s="180"/>
      <c r="P762" s="182"/>
      <c r="R762" s="180"/>
      <c r="U762" s="180"/>
      <c r="X762" s="180"/>
    </row>
    <row r="763" spans="2:24" s="79" customFormat="1">
      <c r="B763" s="180"/>
      <c r="C763" s="180"/>
      <c r="D763" s="180"/>
      <c r="E763" s="180"/>
      <c r="G763" s="180"/>
      <c r="J763" s="180"/>
      <c r="M763" s="180"/>
      <c r="O763" s="180"/>
      <c r="P763" s="182"/>
      <c r="R763" s="180"/>
      <c r="U763" s="180"/>
      <c r="X763" s="180"/>
    </row>
    <row r="764" spans="2:24" s="79" customFormat="1">
      <c r="B764" s="180"/>
      <c r="C764" s="180"/>
      <c r="D764" s="180"/>
      <c r="E764" s="180"/>
      <c r="G764" s="180"/>
      <c r="J764" s="180"/>
      <c r="M764" s="180"/>
      <c r="O764" s="180"/>
      <c r="P764" s="182"/>
      <c r="R764" s="180"/>
      <c r="U764" s="180"/>
      <c r="X764" s="180"/>
    </row>
    <row r="765" spans="2:24" s="79" customFormat="1">
      <c r="B765" s="180"/>
      <c r="C765" s="180"/>
      <c r="D765" s="180"/>
      <c r="E765" s="180"/>
      <c r="G765" s="180"/>
      <c r="J765" s="180"/>
      <c r="M765" s="180"/>
      <c r="O765" s="180"/>
      <c r="P765" s="182"/>
      <c r="R765" s="180"/>
      <c r="U765" s="180"/>
      <c r="X765" s="180"/>
    </row>
    <row r="766" spans="2:24" s="79" customFormat="1">
      <c r="B766" s="180"/>
      <c r="C766" s="180"/>
      <c r="D766" s="180"/>
      <c r="E766" s="180"/>
      <c r="G766" s="180"/>
      <c r="J766" s="180"/>
      <c r="M766" s="180"/>
      <c r="O766" s="180"/>
      <c r="P766" s="182"/>
      <c r="R766" s="180"/>
      <c r="U766" s="180"/>
      <c r="X766" s="180"/>
    </row>
    <row r="767" spans="2:24" s="79" customFormat="1">
      <c r="B767" s="180"/>
      <c r="C767" s="180"/>
      <c r="D767" s="180"/>
      <c r="E767" s="180"/>
      <c r="G767" s="180"/>
      <c r="J767" s="180"/>
      <c r="M767" s="180"/>
      <c r="O767" s="180"/>
      <c r="P767" s="182"/>
      <c r="R767" s="180"/>
      <c r="U767" s="180"/>
      <c r="X767" s="180"/>
    </row>
    <row r="768" spans="2:24" s="79" customFormat="1">
      <c r="B768" s="180"/>
      <c r="C768" s="180"/>
      <c r="D768" s="180"/>
      <c r="E768" s="180"/>
      <c r="G768" s="180"/>
      <c r="J768" s="180"/>
      <c r="M768" s="180"/>
      <c r="O768" s="180"/>
      <c r="P768" s="182"/>
      <c r="R768" s="180"/>
      <c r="U768" s="180"/>
      <c r="X768" s="180"/>
    </row>
    <row r="769" spans="2:24" s="79" customFormat="1">
      <c r="B769" s="180"/>
      <c r="C769" s="180"/>
      <c r="D769" s="180"/>
      <c r="E769" s="180"/>
      <c r="G769" s="180"/>
      <c r="J769" s="180"/>
      <c r="M769" s="180"/>
      <c r="O769" s="180"/>
      <c r="P769" s="182"/>
      <c r="R769" s="180"/>
      <c r="U769" s="180"/>
      <c r="X769" s="180"/>
    </row>
    <row r="770" spans="2:24" s="79" customFormat="1">
      <c r="B770" s="180"/>
      <c r="C770" s="180"/>
      <c r="D770" s="180"/>
      <c r="E770" s="180"/>
      <c r="G770" s="180"/>
      <c r="J770" s="180"/>
      <c r="M770" s="180"/>
      <c r="O770" s="180"/>
      <c r="P770" s="182"/>
      <c r="R770" s="180"/>
      <c r="U770" s="180"/>
      <c r="X770" s="180"/>
    </row>
    <row r="771" spans="2:24" s="79" customFormat="1">
      <c r="B771" s="180"/>
      <c r="C771" s="180"/>
      <c r="D771" s="180"/>
      <c r="E771" s="180"/>
      <c r="G771" s="180"/>
      <c r="J771" s="180"/>
      <c r="M771" s="180"/>
      <c r="O771" s="180"/>
      <c r="P771" s="182"/>
      <c r="R771" s="180"/>
      <c r="U771" s="180"/>
      <c r="X771" s="180"/>
    </row>
    <row r="772" spans="2:24" s="79" customFormat="1">
      <c r="B772" s="180"/>
      <c r="C772" s="180"/>
      <c r="D772" s="180"/>
      <c r="E772" s="180"/>
      <c r="G772" s="180"/>
      <c r="J772" s="180"/>
      <c r="M772" s="180"/>
      <c r="O772" s="180"/>
      <c r="P772" s="182"/>
      <c r="R772" s="180"/>
      <c r="U772" s="180"/>
      <c r="X772" s="180"/>
    </row>
    <row r="773" spans="2:24" s="79" customFormat="1">
      <c r="B773" s="180"/>
      <c r="C773" s="180"/>
      <c r="D773" s="180"/>
      <c r="E773" s="180"/>
      <c r="G773" s="180"/>
      <c r="J773" s="180"/>
      <c r="M773" s="180"/>
      <c r="O773" s="180"/>
      <c r="P773" s="182"/>
      <c r="R773" s="180"/>
      <c r="U773" s="180"/>
      <c r="X773" s="180"/>
    </row>
    <row r="774" spans="2:24" s="79" customFormat="1">
      <c r="B774" s="180"/>
      <c r="C774" s="180"/>
      <c r="D774" s="180"/>
      <c r="E774" s="180"/>
      <c r="G774" s="180"/>
      <c r="J774" s="180"/>
      <c r="M774" s="180"/>
      <c r="O774" s="180"/>
      <c r="P774" s="182"/>
      <c r="R774" s="180"/>
      <c r="U774" s="180"/>
      <c r="X774" s="180"/>
    </row>
    <row r="775" spans="2:24" s="79" customFormat="1">
      <c r="B775" s="180"/>
      <c r="C775" s="180"/>
      <c r="D775" s="180"/>
      <c r="E775" s="180"/>
      <c r="G775" s="180"/>
      <c r="J775" s="180"/>
      <c r="M775" s="180"/>
      <c r="O775" s="180"/>
      <c r="P775" s="182"/>
      <c r="R775" s="180"/>
      <c r="U775" s="180"/>
      <c r="X775" s="180"/>
    </row>
    <row r="776" spans="2:24" s="79" customFormat="1">
      <c r="B776" s="180"/>
      <c r="C776" s="180"/>
      <c r="D776" s="180"/>
      <c r="E776" s="180"/>
      <c r="G776" s="180"/>
      <c r="J776" s="180"/>
      <c r="M776" s="180"/>
      <c r="O776" s="180"/>
      <c r="P776" s="182"/>
      <c r="R776" s="180"/>
      <c r="U776" s="180"/>
      <c r="X776" s="180"/>
    </row>
    <row r="777" spans="2:24" s="79" customFormat="1">
      <c r="B777" s="180"/>
      <c r="C777" s="180"/>
      <c r="D777" s="180"/>
      <c r="E777" s="180"/>
      <c r="G777" s="180"/>
      <c r="J777" s="180"/>
      <c r="M777" s="180"/>
      <c r="O777" s="180"/>
      <c r="P777" s="182"/>
      <c r="R777" s="180"/>
      <c r="U777" s="180"/>
      <c r="X777" s="180"/>
    </row>
    <row r="778" spans="2:24" s="79" customFormat="1">
      <c r="B778" s="180"/>
      <c r="C778" s="180"/>
      <c r="D778" s="180"/>
      <c r="E778" s="180"/>
      <c r="G778" s="180"/>
      <c r="J778" s="180"/>
      <c r="M778" s="180"/>
      <c r="O778" s="180"/>
      <c r="P778" s="182"/>
      <c r="R778" s="180"/>
      <c r="U778" s="180"/>
      <c r="X778" s="180"/>
    </row>
    <row r="779" spans="2:24" s="79" customFormat="1">
      <c r="B779" s="180"/>
      <c r="C779" s="180"/>
      <c r="D779" s="180"/>
      <c r="E779" s="180"/>
      <c r="G779" s="180"/>
      <c r="J779" s="180"/>
      <c r="M779" s="180"/>
      <c r="O779" s="180"/>
      <c r="P779" s="182"/>
      <c r="R779" s="180"/>
      <c r="U779" s="180"/>
      <c r="X779" s="180"/>
    </row>
    <row r="780" spans="2:24" s="79" customFormat="1">
      <c r="B780" s="180"/>
      <c r="C780" s="180"/>
      <c r="D780" s="180"/>
      <c r="E780" s="180"/>
      <c r="G780" s="180"/>
      <c r="J780" s="180"/>
      <c r="M780" s="180"/>
      <c r="O780" s="180"/>
      <c r="P780" s="182"/>
      <c r="R780" s="180"/>
      <c r="U780" s="180"/>
      <c r="X780" s="180"/>
    </row>
    <row r="781" spans="2:24" s="79" customFormat="1">
      <c r="B781" s="180"/>
      <c r="C781" s="180"/>
      <c r="E781" s="180"/>
      <c r="H781" s="180"/>
      <c r="K781" s="180"/>
      <c r="N781" s="180"/>
      <c r="P781" s="182"/>
      <c r="S781" s="180"/>
      <c r="V781" s="180"/>
    </row>
    <row r="782" spans="2:24" s="79" customFormat="1">
      <c r="B782" s="180"/>
      <c r="C782" s="180"/>
      <c r="E782" s="180"/>
      <c r="H782" s="180"/>
      <c r="K782" s="180"/>
      <c r="N782" s="180"/>
      <c r="P782" s="182"/>
      <c r="S782" s="180"/>
      <c r="V782" s="180"/>
    </row>
    <row r="783" spans="2:24" s="79" customFormat="1">
      <c r="B783" s="180"/>
      <c r="C783" s="180"/>
      <c r="E783" s="180"/>
      <c r="H783" s="180"/>
      <c r="K783" s="180"/>
      <c r="N783" s="180"/>
      <c r="P783" s="182"/>
      <c r="S783" s="180"/>
      <c r="V783" s="180"/>
    </row>
    <row r="784" spans="2:24" s="79" customFormat="1">
      <c r="B784" s="180"/>
      <c r="C784" s="180"/>
      <c r="E784" s="180"/>
      <c r="H784" s="180"/>
      <c r="K784" s="180"/>
      <c r="N784" s="180"/>
      <c r="P784" s="182"/>
      <c r="S784" s="180"/>
      <c r="V784" s="180"/>
    </row>
    <row r="785" spans="2:22" s="79" customFormat="1">
      <c r="B785" s="180"/>
      <c r="C785" s="180"/>
      <c r="E785" s="180"/>
      <c r="H785" s="180"/>
      <c r="K785" s="180"/>
      <c r="N785" s="180"/>
      <c r="P785" s="182"/>
      <c r="S785" s="180"/>
      <c r="V785" s="180"/>
    </row>
    <row r="786" spans="2:22" s="79" customFormat="1">
      <c r="B786" s="180"/>
      <c r="C786" s="180"/>
      <c r="E786" s="180"/>
      <c r="H786" s="180"/>
      <c r="K786" s="180"/>
      <c r="N786" s="180"/>
      <c r="P786" s="182"/>
      <c r="S786" s="180"/>
      <c r="V786" s="180"/>
    </row>
    <row r="787" spans="2:22" s="79" customFormat="1">
      <c r="B787" s="180"/>
      <c r="C787" s="180"/>
      <c r="E787" s="180"/>
      <c r="H787" s="180"/>
      <c r="K787" s="180"/>
      <c r="N787" s="180"/>
      <c r="P787" s="182"/>
      <c r="S787" s="180"/>
      <c r="V787" s="180"/>
    </row>
    <row r="788" spans="2:22" s="79" customFormat="1">
      <c r="B788" s="180"/>
      <c r="C788" s="180"/>
      <c r="E788" s="180"/>
      <c r="H788" s="180"/>
      <c r="K788" s="180"/>
      <c r="N788" s="180"/>
      <c r="P788" s="182"/>
      <c r="S788" s="180"/>
      <c r="V788" s="180"/>
    </row>
    <row r="789" spans="2:22" s="79" customFormat="1">
      <c r="B789" s="180"/>
      <c r="C789" s="180"/>
      <c r="E789" s="180"/>
      <c r="H789" s="180"/>
      <c r="K789" s="180"/>
      <c r="N789" s="180"/>
      <c r="P789" s="182"/>
      <c r="S789" s="180"/>
      <c r="V789" s="180"/>
    </row>
    <row r="790" spans="2:22" s="79" customFormat="1">
      <c r="B790" s="180"/>
      <c r="C790" s="180"/>
      <c r="E790" s="180"/>
      <c r="H790" s="180"/>
      <c r="K790" s="180"/>
      <c r="N790" s="180"/>
      <c r="P790" s="182"/>
      <c r="S790" s="180"/>
      <c r="V790" s="180"/>
    </row>
    <row r="791" spans="2:22" s="79" customFormat="1">
      <c r="B791" s="180"/>
      <c r="C791" s="180"/>
      <c r="E791" s="180"/>
      <c r="H791" s="180"/>
      <c r="K791" s="180"/>
      <c r="N791" s="180"/>
      <c r="P791" s="182"/>
      <c r="S791" s="180"/>
      <c r="V791" s="180"/>
    </row>
    <row r="792" spans="2:22" s="79" customFormat="1">
      <c r="B792" s="180"/>
      <c r="C792" s="180"/>
      <c r="E792" s="180"/>
      <c r="H792" s="180"/>
      <c r="K792" s="180"/>
      <c r="N792" s="180"/>
      <c r="P792" s="182"/>
      <c r="S792" s="180"/>
      <c r="V792" s="180"/>
    </row>
    <row r="793" spans="2:22" s="79" customFormat="1">
      <c r="B793" s="180"/>
      <c r="C793" s="180"/>
      <c r="E793" s="180"/>
      <c r="H793" s="180"/>
      <c r="K793" s="180"/>
      <c r="N793" s="180"/>
      <c r="P793" s="182"/>
      <c r="S793" s="180"/>
      <c r="V793" s="180"/>
    </row>
    <row r="794" spans="2:22" s="79" customFormat="1">
      <c r="B794" s="180"/>
      <c r="C794" s="180"/>
      <c r="E794" s="180"/>
      <c r="H794" s="180"/>
      <c r="K794" s="180"/>
      <c r="N794" s="180"/>
      <c r="P794" s="182"/>
      <c r="S794" s="180"/>
      <c r="V794" s="180"/>
    </row>
    <row r="795" spans="2:22" s="79" customFormat="1">
      <c r="B795" s="180"/>
      <c r="C795" s="180"/>
      <c r="E795" s="180"/>
      <c r="H795" s="180"/>
      <c r="K795" s="180"/>
      <c r="N795" s="180"/>
      <c r="P795" s="182"/>
      <c r="S795" s="180"/>
      <c r="V795" s="180"/>
    </row>
    <row r="796" spans="2:22" s="79" customFormat="1">
      <c r="B796" s="180"/>
      <c r="C796" s="180"/>
      <c r="E796" s="180"/>
      <c r="H796" s="180"/>
      <c r="K796" s="180"/>
      <c r="N796" s="180"/>
      <c r="P796" s="182"/>
      <c r="S796" s="180"/>
      <c r="V796" s="180"/>
    </row>
    <row r="797" spans="2:22" s="79" customFormat="1">
      <c r="B797" s="180"/>
      <c r="C797" s="180"/>
      <c r="E797" s="180"/>
      <c r="H797" s="180"/>
      <c r="K797" s="180"/>
      <c r="N797" s="180"/>
      <c r="P797" s="182"/>
      <c r="S797" s="180"/>
      <c r="V797" s="180"/>
    </row>
    <row r="798" spans="2:22" s="79" customFormat="1">
      <c r="B798" s="180"/>
      <c r="C798" s="180"/>
      <c r="E798" s="180"/>
      <c r="H798" s="180"/>
      <c r="K798" s="180"/>
      <c r="N798" s="180"/>
      <c r="P798" s="182"/>
      <c r="S798" s="180"/>
      <c r="V798" s="180"/>
    </row>
    <row r="799" spans="2:22" s="79" customFormat="1">
      <c r="B799" s="180"/>
      <c r="C799" s="180"/>
      <c r="E799" s="180"/>
      <c r="H799" s="180"/>
      <c r="K799" s="180"/>
      <c r="N799" s="180"/>
      <c r="P799" s="182"/>
      <c r="S799" s="180"/>
      <c r="V799" s="180"/>
    </row>
    <row r="800" spans="2:22" s="79" customFormat="1">
      <c r="B800" s="180"/>
      <c r="C800" s="180"/>
      <c r="E800" s="180"/>
      <c r="H800" s="180"/>
      <c r="K800" s="180"/>
      <c r="N800" s="180"/>
      <c r="P800" s="182"/>
      <c r="S800" s="180"/>
      <c r="V800" s="180"/>
    </row>
    <row r="801" spans="2:22" s="79" customFormat="1">
      <c r="B801" s="180"/>
      <c r="C801" s="180"/>
      <c r="E801" s="180"/>
      <c r="H801" s="180"/>
      <c r="K801" s="180"/>
      <c r="N801" s="180"/>
      <c r="P801" s="182"/>
      <c r="S801" s="180"/>
      <c r="V801" s="180"/>
    </row>
    <row r="802" spans="2:22" s="79" customFormat="1">
      <c r="B802" s="180"/>
      <c r="C802" s="180"/>
      <c r="E802" s="180"/>
      <c r="H802" s="180"/>
      <c r="K802" s="180"/>
      <c r="N802" s="180"/>
      <c r="P802" s="182"/>
      <c r="S802" s="180"/>
      <c r="V802" s="180"/>
    </row>
    <row r="803" spans="2:22" s="79" customFormat="1">
      <c r="B803" s="180"/>
      <c r="C803" s="180"/>
      <c r="E803" s="180"/>
      <c r="H803" s="180"/>
      <c r="K803" s="180"/>
      <c r="N803" s="180"/>
      <c r="P803" s="182"/>
      <c r="S803" s="180"/>
      <c r="V803" s="180"/>
    </row>
    <row r="804" spans="2:22" s="79" customFormat="1">
      <c r="B804" s="180"/>
      <c r="C804" s="180"/>
      <c r="E804" s="180"/>
      <c r="H804" s="180"/>
      <c r="K804" s="180"/>
      <c r="N804" s="180"/>
      <c r="P804" s="182"/>
      <c r="S804" s="180"/>
      <c r="V804" s="180"/>
    </row>
    <row r="805" spans="2:22" s="79" customFormat="1">
      <c r="B805" s="180"/>
      <c r="C805" s="180"/>
      <c r="E805" s="180"/>
      <c r="H805" s="180"/>
      <c r="K805" s="180"/>
      <c r="N805" s="180"/>
      <c r="P805" s="182"/>
      <c r="S805" s="180"/>
      <c r="V805" s="180"/>
    </row>
    <row r="806" spans="2:22" s="79" customFormat="1">
      <c r="B806" s="180"/>
      <c r="C806" s="180"/>
      <c r="E806" s="180"/>
      <c r="H806" s="180"/>
      <c r="K806" s="180"/>
      <c r="N806" s="180"/>
      <c r="P806" s="182"/>
      <c r="S806" s="180"/>
      <c r="V806" s="180"/>
    </row>
    <row r="807" spans="2:22" s="79" customFormat="1">
      <c r="B807" s="180"/>
      <c r="C807" s="180"/>
      <c r="E807" s="180"/>
      <c r="H807" s="180"/>
      <c r="K807" s="180"/>
      <c r="N807" s="180"/>
      <c r="P807" s="182"/>
      <c r="S807" s="180"/>
      <c r="V807" s="180"/>
    </row>
    <row r="808" spans="2:22" s="79" customFormat="1">
      <c r="B808" s="180"/>
      <c r="C808" s="180"/>
      <c r="E808" s="180"/>
      <c r="H808" s="180"/>
      <c r="K808" s="180"/>
      <c r="N808" s="180"/>
      <c r="P808" s="182"/>
      <c r="S808" s="180"/>
      <c r="V808" s="180"/>
    </row>
    <row r="809" spans="2:22" s="79" customFormat="1">
      <c r="B809" s="180"/>
      <c r="C809" s="180"/>
      <c r="E809" s="180"/>
      <c r="H809" s="180"/>
      <c r="K809" s="180"/>
      <c r="N809" s="180"/>
      <c r="P809" s="182"/>
      <c r="S809" s="180"/>
      <c r="V809" s="180"/>
    </row>
    <row r="810" spans="2:22" s="79" customFormat="1">
      <c r="B810" s="180"/>
      <c r="C810" s="180"/>
      <c r="E810" s="180"/>
      <c r="H810" s="180"/>
      <c r="K810" s="180"/>
      <c r="N810" s="180"/>
      <c r="P810" s="182"/>
      <c r="S810" s="180"/>
      <c r="V810" s="180"/>
    </row>
    <row r="811" spans="2:22" s="79" customFormat="1">
      <c r="B811" s="180"/>
      <c r="C811" s="180"/>
      <c r="E811" s="180"/>
      <c r="H811" s="180"/>
      <c r="K811" s="180"/>
      <c r="N811" s="180"/>
      <c r="P811" s="182"/>
      <c r="S811" s="180"/>
      <c r="V811" s="180"/>
    </row>
    <row r="812" spans="2:22" s="79" customFormat="1">
      <c r="B812" s="180"/>
      <c r="C812" s="180"/>
      <c r="E812" s="180"/>
      <c r="H812" s="180"/>
      <c r="K812" s="180"/>
      <c r="N812" s="180"/>
      <c r="P812" s="182"/>
      <c r="S812" s="180"/>
      <c r="V812" s="180"/>
    </row>
    <row r="813" spans="2:22" s="79" customFormat="1">
      <c r="B813" s="180"/>
      <c r="C813" s="180"/>
      <c r="E813" s="180"/>
      <c r="H813" s="180"/>
      <c r="K813" s="180"/>
      <c r="N813" s="180"/>
      <c r="P813" s="182"/>
      <c r="S813" s="180"/>
      <c r="V813" s="180"/>
    </row>
    <row r="814" spans="2:22" s="79" customFormat="1">
      <c r="B814" s="180"/>
      <c r="C814" s="180"/>
      <c r="E814" s="180"/>
      <c r="H814" s="180"/>
      <c r="K814" s="180"/>
      <c r="N814" s="180"/>
      <c r="P814" s="182"/>
      <c r="S814" s="180"/>
      <c r="V814" s="180"/>
    </row>
    <row r="815" spans="2:22" s="79" customFormat="1">
      <c r="B815" s="180"/>
      <c r="C815" s="180"/>
      <c r="E815" s="180"/>
      <c r="H815" s="180"/>
      <c r="K815" s="180"/>
      <c r="N815" s="180"/>
      <c r="P815" s="182"/>
      <c r="S815" s="180"/>
      <c r="V815" s="180"/>
    </row>
    <row r="816" spans="2:22" s="79" customFormat="1">
      <c r="B816" s="180"/>
      <c r="C816" s="180"/>
      <c r="E816" s="180"/>
      <c r="H816" s="180"/>
      <c r="K816" s="180"/>
      <c r="N816" s="180"/>
      <c r="P816" s="182"/>
      <c r="S816" s="180"/>
      <c r="V816" s="180"/>
    </row>
    <row r="817" spans="2:22" s="79" customFormat="1">
      <c r="B817" s="180"/>
      <c r="C817" s="180"/>
      <c r="E817" s="180"/>
      <c r="H817" s="180"/>
      <c r="K817" s="180"/>
      <c r="N817" s="180"/>
      <c r="P817" s="182"/>
      <c r="S817" s="180"/>
      <c r="V817" s="180"/>
    </row>
    <row r="818" spans="2:22" s="79" customFormat="1">
      <c r="B818" s="180"/>
      <c r="C818" s="180"/>
      <c r="E818" s="180"/>
      <c r="H818" s="180"/>
      <c r="K818" s="180"/>
      <c r="N818" s="180"/>
      <c r="P818" s="182"/>
      <c r="S818" s="180"/>
      <c r="V818" s="180"/>
    </row>
    <row r="819" spans="2:22" s="79" customFormat="1">
      <c r="B819" s="180"/>
      <c r="C819" s="180"/>
      <c r="E819" s="180"/>
      <c r="H819" s="180"/>
      <c r="K819" s="180"/>
      <c r="N819" s="180"/>
      <c r="P819" s="182"/>
      <c r="S819" s="180"/>
      <c r="V819" s="180"/>
    </row>
    <row r="820" spans="2:22" s="79" customFormat="1">
      <c r="B820" s="180"/>
      <c r="C820" s="180"/>
      <c r="E820" s="180"/>
      <c r="H820" s="180"/>
      <c r="K820" s="180"/>
      <c r="N820" s="180"/>
      <c r="P820" s="182"/>
      <c r="S820" s="180"/>
      <c r="V820" s="180"/>
    </row>
    <row r="821" spans="2:22" s="79" customFormat="1">
      <c r="B821" s="180"/>
      <c r="C821" s="180"/>
      <c r="E821" s="180"/>
      <c r="H821" s="180"/>
      <c r="K821" s="180"/>
      <c r="N821" s="180"/>
      <c r="P821" s="182"/>
      <c r="S821" s="180"/>
      <c r="V821" s="180"/>
    </row>
    <row r="822" spans="2:22" s="79" customFormat="1">
      <c r="B822" s="180"/>
      <c r="C822" s="180"/>
      <c r="E822" s="180"/>
      <c r="H822" s="180"/>
      <c r="K822" s="180"/>
      <c r="N822" s="180"/>
      <c r="P822" s="182"/>
      <c r="S822" s="180"/>
      <c r="V822" s="180"/>
    </row>
    <row r="823" spans="2:22" s="79" customFormat="1">
      <c r="B823" s="180"/>
      <c r="C823" s="180"/>
      <c r="E823" s="180"/>
      <c r="H823" s="180"/>
      <c r="K823" s="180"/>
      <c r="N823" s="180"/>
      <c r="P823" s="182"/>
      <c r="S823" s="180"/>
      <c r="V823" s="180"/>
    </row>
    <row r="824" spans="2:22" s="79" customFormat="1">
      <c r="B824" s="180"/>
      <c r="C824" s="180"/>
      <c r="E824" s="180"/>
      <c r="H824" s="180"/>
      <c r="K824" s="180"/>
      <c r="N824" s="180"/>
      <c r="P824" s="182"/>
      <c r="S824" s="180"/>
      <c r="V824" s="180"/>
    </row>
    <row r="825" spans="2:22" s="79" customFormat="1">
      <c r="B825" s="180"/>
      <c r="C825" s="180"/>
      <c r="E825" s="180"/>
      <c r="H825" s="180"/>
      <c r="K825" s="180"/>
      <c r="N825" s="180"/>
      <c r="P825" s="182"/>
      <c r="S825" s="180"/>
      <c r="V825" s="180"/>
    </row>
    <row r="826" spans="2:22" s="79" customFormat="1">
      <c r="B826" s="180"/>
      <c r="C826" s="180"/>
      <c r="E826" s="180"/>
      <c r="H826" s="180"/>
      <c r="K826" s="180"/>
      <c r="N826" s="180"/>
      <c r="P826" s="182"/>
      <c r="S826" s="180"/>
      <c r="V826" s="180"/>
    </row>
    <row r="827" spans="2:22" s="79" customFormat="1">
      <c r="B827" s="180"/>
      <c r="C827" s="180"/>
      <c r="E827" s="180"/>
      <c r="H827" s="180"/>
      <c r="K827" s="180"/>
      <c r="N827" s="180"/>
      <c r="P827" s="182"/>
      <c r="S827" s="180"/>
      <c r="V827" s="180"/>
    </row>
    <row r="828" spans="2:22" s="79" customFormat="1">
      <c r="B828" s="180"/>
      <c r="C828" s="180"/>
      <c r="E828" s="180"/>
      <c r="H828" s="180"/>
      <c r="K828" s="180"/>
      <c r="N828" s="180"/>
      <c r="P828" s="182"/>
      <c r="S828" s="180"/>
      <c r="V828" s="180"/>
    </row>
    <row r="829" spans="2:22" s="79" customFormat="1">
      <c r="B829" s="180"/>
      <c r="C829" s="180"/>
      <c r="E829" s="180"/>
      <c r="H829" s="180"/>
      <c r="K829" s="180"/>
      <c r="N829" s="180"/>
      <c r="P829" s="182"/>
      <c r="S829" s="180"/>
      <c r="V829" s="180"/>
    </row>
    <row r="830" spans="2:22" s="79" customFormat="1">
      <c r="B830" s="180"/>
      <c r="C830" s="180"/>
      <c r="E830" s="180"/>
      <c r="H830" s="180"/>
      <c r="K830" s="180"/>
      <c r="N830" s="180"/>
      <c r="P830" s="182"/>
      <c r="S830" s="180"/>
      <c r="V830" s="180"/>
    </row>
    <row r="831" spans="2:22" s="79" customFormat="1">
      <c r="B831" s="180"/>
      <c r="C831" s="180"/>
      <c r="E831" s="180"/>
      <c r="H831" s="180"/>
      <c r="K831" s="180"/>
      <c r="N831" s="180"/>
      <c r="P831" s="182"/>
      <c r="S831" s="180"/>
      <c r="V831" s="180"/>
    </row>
    <row r="832" spans="2:22" s="79" customFormat="1">
      <c r="B832" s="180"/>
      <c r="C832" s="180"/>
      <c r="E832" s="180"/>
      <c r="H832" s="180"/>
      <c r="K832" s="180"/>
      <c r="N832" s="180"/>
      <c r="P832" s="182"/>
      <c r="S832" s="180"/>
      <c r="V832" s="180"/>
    </row>
    <row r="833" spans="2:22" s="79" customFormat="1">
      <c r="B833" s="180"/>
      <c r="C833" s="180"/>
      <c r="E833" s="180"/>
      <c r="H833" s="180"/>
      <c r="K833" s="180"/>
      <c r="N833" s="180"/>
      <c r="P833" s="182"/>
      <c r="S833" s="180"/>
      <c r="V833" s="180"/>
    </row>
    <row r="834" spans="2:22" s="79" customFormat="1">
      <c r="B834" s="180"/>
      <c r="C834" s="180"/>
      <c r="E834" s="180"/>
      <c r="H834" s="180"/>
      <c r="K834" s="180"/>
      <c r="N834" s="180"/>
      <c r="P834" s="182"/>
      <c r="S834" s="180"/>
      <c r="V834" s="180"/>
    </row>
    <row r="835" spans="2:22" s="79" customFormat="1">
      <c r="B835" s="180"/>
      <c r="C835" s="180"/>
      <c r="E835" s="180"/>
      <c r="H835" s="180"/>
      <c r="K835" s="180"/>
      <c r="N835" s="180"/>
      <c r="P835" s="182"/>
      <c r="S835" s="180"/>
      <c r="V835" s="180"/>
    </row>
    <row r="836" spans="2:22" s="79" customFormat="1">
      <c r="B836" s="180"/>
      <c r="C836" s="180"/>
      <c r="E836" s="180"/>
      <c r="H836" s="180"/>
      <c r="K836" s="180"/>
      <c r="N836" s="180"/>
      <c r="P836" s="182"/>
      <c r="S836" s="180"/>
      <c r="V836" s="180"/>
    </row>
    <row r="837" spans="2:22" s="79" customFormat="1">
      <c r="B837" s="180"/>
      <c r="C837" s="180"/>
      <c r="E837" s="180"/>
      <c r="H837" s="180"/>
      <c r="K837" s="180"/>
      <c r="N837" s="180"/>
      <c r="P837" s="182"/>
      <c r="S837" s="180"/>
      <c r="V837" s="180"/>
    </row>
    <row r="838" spans="2:22" s="79" customFormat="1">
      <c r="B838" s="180"/>
      <c r="C838" s="180"/>
      <c r="E838" s="180"/>
      <c r="H838" s="180"/>
      <c r="K838" s="180"/>
      <c r="N838" s="180"/>
      <c r="P838" s="182"/>
      <c r="S838" s="180"/>
      <c r="V838" s="180"/>
    </row>
    <row r="839" spans="2:22" s="79" customFormat="1">
      <c r="B839" s="180"/>
      <c r="C839" s="180"/>
      <c r="E839" s="180"/>
      <c r="H839" s="180"/>
      <c r="K839" s="180"/>
      <c r="N839" s="180"/>
      <c r="P839" s="182"/>
      <c r="S839" s="180"/>
      <c r="V839" s="180"/>
    </row>
    <row r="840" spans="2:22" s="79" customFormat="1">
      <c r="B840" s="180"/>
      <c r="C840" s="180"/>
      <c r="E840" s="180"/>
      <c r="H840" s="180"/>
      <c r="K840" s="180"/>
      <c r="N840" s="180"/>
      <c r="P840" s="182"/>
      <c r="S840" s="180"/>
      <c r="V840" s="180"/>
    </row>
    <row r="841" spans="2:22" s="79" customFormat="1">
      <c r="B841" s="180"/>
      <c r="C841" s="180"/>
      <c r="E841" s="180"/>
      <c r="H841" s="180"/>
      <c r="K841" s="180"/>
      <c r="N841" s="180"/>
      <c r="P841" s="182"/>
      <c r="S841" s="180"/>
      <c r="V841" s="180"/>
    </row>
    <row r="842" spans="2:22" s="79" customFormat="1">
      <c r="B842" s="180"/>
      <c r="C842" s="180"/>
      <c r="E842" s="180"/>
      <c r="H842" s="180"/>
      <c r="K842" s="180"/>
      <c r="N842" s="180"/>
      <c r="P842" s="182"/>
      <c r="S842" s="180"/>
      <c r="V842" s="180"/>
    </row>
    <row r="843" spans="2:22" s="79" customFormat="1">
      <c r="B843" s="180"/>
      <c r="C843" s="180"/>
      <c r="E843" s="180"/>
      <c r="H843" s="180"/>
      <c r="K843" s="180"/>
      <c r="N843" s="180"/>
      <c r="P843" s="182"/>
      <c r="S843" s="180"/>
      <c r="V843" s="180"/>
    </row>
    <row r="844" spans="2:22" s="79" customFormat="1">
      <c r="B844" s="180"/>
      <c r="C844" s="180"/>
      <c r="E844" s="180"/>
      <c r="H844" s="180"/>
      <c r="K844" s="180"/>
      <c r="N844" s="180"/>
      <c r="P844" s="182"/>
      <c r="S844" s="180"/>
      <c r="V844" s="180"/>
    </row>
    <row r="845" spans="2:22" s="79" customFormat="1">
      <c r="B845" s="180"/>
      <c r="C845" s="180"/>
      <c r="E845" s="180"/>
      <c r="H845" s="180"/>
      <c r="K845" s="180"/>
      <c r="N845" s="180"/>
      <c r="P845" s="182"/>
      <c r="S845" s="180"/>
      <c r="V845" s="180"/>
    </row>
    <row r="846" spans="2:22" s="79" customFormat="1">
      <c r="B846" s="180"/>
      <c r="C846" s="180"/>
      <c r="E846" s="180"/>
      <c r="H846" s="180"/>
      <c r="K846" s="180"/>
      <c r="N846" s="180"/>
      <c r="P846" s="182"/>
      <c r="S846" s="180"/>
      <c r="V846" s="180"/>
    </row>
    <row r="847" spans="2:22" s="79" customFormat="1">
      <c r="B847" s="180"/>
      <c r="C847" s="180"/>
      <c r="E847" s="180"/>
      <c r="H847" s="180"/>
      <c r="K847" s="180"/>
      <c r="N847" s="180"/>
      <c r="P847" s="182"/>
      <c r="S847" s="180"/>
      <c r="V847" s="180"/>
    </row>
    <row r="848" spans="2:22" s="79" customFormat="1">
      <c r="B848" s="180"/>
      <c r="C848" s="180"/>
      <c r="E848" s="180"/>
      <c r="H848" s="180"/>
      <c r="K848" s="180"/>
      <c r="N848" s="180"/>
      <c r="P848" s="182"/>
      <c r="S848" s="180"/>
      <c r="V848" s="180"/>
    </row>
    <row r="849" spans="2:22" s="79" customFormat="1">
      <c r="B849" s="180"/>
      <c r="C849" s="180"/>
      <c r="E849" s="180"/>
      <c r="H849" s="180"/>
      <c r="K849" s="180"/>
      <c r="N849" s="180"/>
      <c r="P849" s="182"/>
      <c r="S849" s="180"/>
      <c r="V849" s="180"/>
    </row>
    <row r="850" spans="2:22" s="79" customFormat="1">
      <c r="B850" s="180"/>
      <c r="C850" s="180"/>
      <c r="E850" s="180"/>
      <c r="H850" s="180"/>
      <c r="K850" s="180"/>
      <c r="N850" s="180"/>
      <c r="P850" s="182"/>
      <c r="S850" s="180"/>
      <c r="V850" s="180"/>
    </row>
    <row r="851" spans="2:22" s="79" customFormat="1">
      <c r="B851" s="180"/>
      <c r="C851" s="180"/>
      <c r="E851" s="180"/>
      <c r="H851" s="180"/>
      <c r="K851" s="180"/>
      <c r="N851" s="180"/>
      <c r="P851" s="182"/>
      <c r="S851" s="180"/>
      <c r="V851" s="180"/>
    </row>
    <row r="852" spans="2:22" s="79" customFormat="1">
      <c r="B852" s="180"/>
      <c r="C852" s="180"/>
      <c r="E852" s="180"/>
      <c r="H852" s="180"/>
      <c r="K852" s="180"/>
      <c r="N852" s="180"/>
      <c r="P852" s="182"/>
      <c r="S852" s="180"/>
      <c r="V852" s="180"/>
    </row>
    <row r="853" spans="2:22" s="79" customFormat="1">
      <c r="B853" s="180"/>
      <c r="C853" s="180"/>
      <c r="E853" s="180"/>
      <c r="H853" s="180"/>
      <c r="K853" s="180"/>
      <c r="N853" s="180"/>
      <c r="P853" s="182"/>
      <c r="S853" s="180"/>
      <c r="V853" s="180"/>
    </row>
    <row r="854" spans="2:22" s="79" customFormat="1">
      <c r="B854" s="180"/>
      <c r="C854" s="180"/>
      <c r="E854" s="180"/>
      <c r="H854" s="180"/>
      <c r="K854" s="180"/>
      <c r="N854" s="180"/>
      <c r="P854" s="182"/>
      <c r="S854" s="180"/>
      <c r="V854" s="180"/>
    </row>
    <row r="855" spans="2:22" s="79" customFormat="1">
      <c r="B855" s="180"/>
      <c r="C855" s="180"/>
      <c r="E855" s="180"/>
      <c r="H855" s="180"/>
      <c r="K855" s="180"/>
      <c r="N855" s="180"/>
      <c r="P855" s="182"/>
      <c r="S855" s="180"/>
      <c r="V855" s="180"/>
    </row>
    <row r="856" spans="2:22" s="79" customFormat="1">
      <c r="B856" s="180"/>
      <c r="C856" s="180"/>
      <c r="E856" s="180"/>
      <c r="H856" s="180"/>
      <c r="K856" s="180"/>
      <c r="N856" s="180"/>
      <c r="P856" s="182"/>
      <c r="S856" s="180"/>
      <c r="V856" s="180"/>
    </row>
    <row r="857" spans="2:22" s="79" customFormat="1">
      <c r="B857" s="180"/>
      <c r="C857" s="180"/>
      <c r="E857" s="180"/>
      <c r="H857" s="180"/>
      <c r="K857" s="180"/>
      <c r="N857" s="180"/>
      <c r="P857" s="182"/>
      <c r="S857" s="180"/>
      <c r="V857" s="180"/>
    </row>
    <row r="858" spans="2:22" s="79" customFormat="1">
      <c r="B858" s="180"/>
      <c r="C858" s="180"/>
      <c r="E858" s="180"/>
      <c r="H858" s="180"/>
      <c r="K858" s="180"/>
      <c r="N858" s="180"/>
      <c r="P858" s="182"/>
      <c r="S858" s="180"/>
      <c r="V858" s="180"/>
    </row>
    <row r="859" spans="2:22" s="79" customFormat="1">
      <c r="B859" s="180"/>
      <c r="C859" s="180"/>
      <c r="E859" s="180"/>
      <c r="H859" s="180"/>
      <c r="K859" s="180"/>
      <c r="N859" s="180"/>
      <c r="P859" s="182"/>
      <c r="S859" s="180"/>
      <c r="V859" s="180"/>
    </row>
    <row r="860" spans="2:22" s="79" customFormat="1">
      <c r="B860" s="180"/>
      <c r="C860" s="180"/>
      <c r="E860" s="180"/>
      <c r="H860" s="180"/>
      <c r="K860" s="180"/>
      <c r="N860" s="180"/>
      <c r="P860" s="182"/>
      <c r="S860" s="180"/>
      <c r="V860" s="180"/>
    </row>
    <row r="861" spans="2:22" s="79" customFormat="1">
      <c r="B861" s="180"/>
      <c r="C861" s="180"/>
      <c r="E861" s="180"/>
      <c r="H861" s="180"/>
      <c r="K861" s="180"/>
      <c r="N861" s="180"/>
      <c r="P861" s="182"/>
      <c r="S861" s="180"/>
      <c r="V861" s="180"/>
    </row>
    <row r="862" spans="2:22" s="79" customFormat="1">
      <c r="B862" s="180"/>
      <c r="C862" s="180"/>
      <c r="E862" s="180"/>
      <c r="H862" s="180"/>
      <c r="K862" s="180"/>
      <c r="N862" s="180"/>
      <c r="P862" s="182"/>
      <c r="S862" s="180"/>
      <c r="V862" s="180"/>
    </row>
    <row r="863" spans="2:22" s="79" customFormat="1">
      <c r="B863" s="180"/>
      <c r="C863" s="180"/>
      <c r="E863" s="180"/>
      <c r="H863" s="180"/>
      <c r="K863" s="180"/>
      <c r="N863" s="180"/>
      <c r="P863" s="182"/>
      <c r="S863" s="180"/>
      <c r="V863" s="180"/>
    </row>
    <row r="864" spans="2:22" s="79" customFormat="1">
      <c r="B864" s="180"/>
      <c r="C864" s="180"/>
      <c r="E864" s="180"/>
      <c r="H864" s="180"/>
      <c r="K864" s="180"/>
      <c r="N864" s="180"/>
      <c r="P864" s="182"/>
      <c r="S864" s="180"/>
      <c r="V864" s="180"/>
    </row>
    <row r="865" spans="2:22" s="79" customFormat="1">
      <c r="B865" s="180"/>
      <c r="C865" s="180"/>
      <c r="E865" s="180"/>
      <c r="H865" s="180"/>
      <c r="K865" s="180"/>
      <c r="N865" s="180"/>
      <c r="P865" s="182"/>
      <c r="S865" s="180"/>
      <c r="V865" s="180"/>
    </row>
    <row r="866" spans="2:22" s="79" customFormat="1">
      <c r="B866" s="180"/>
      <c r="C866" s="180"/>
      <c r="E866" s="180"/>
      <c r="H866" s="180"/>
      <c r="K866" s="180"/>
      <c r="N866" s="180"/>
      <c r="P866" s="182"/>
      <c r="S866" s="180"/>
      <c r="V866" s="180"/>
    </row>
    <row r="867" spans="2:22" s="79" customFormat="1">
      <c r="B867" s="180"/>
      <c r="C867" s="180"/>
      <c r="E867" s="180"/>
      <c r="H867" s="180"/>
      <c r="K867" s="180"/>
      <c r="N867" s="180"/>
      <c r="P867" s="182"/>
      <c r="S867" s="180"/>
      <c r="V867" s="180"/>
    </row>
    <row r="868" spans="2:22" s="79" customFormat="1">
      <c r="B868" s="180"/>
      <c r="C868" s="180"/>
      <c r="E868" s="180"/>
      <c r="H868" s="180"/>
      <c r="K868" s="180"/>
      <c r="N868" s="180"/>
      <c r="P868" s="182"/>
      <c r="S868" s="180"/>
      <c r="V868" s="180"/>
    </row>
    <row r="869" spans="2:22" s="79" customFormat="1">
      <c r="B869" s="180"/>
      <c r="C869" s="180"/>
      <c r="E869" s="180"/>
      <c r="H869" s="180"/>
      <c r="K869" s="180"/>
      <c r="N869" s="180"/>
      <c r="P869" s="182"/>
      <c r="S869" s="180"/>
      <c r="V869" s="180"/>
    </row>
    <row r="870" spans="2:22" s="79" customFormat="1">
      <c r="B870" s="180"/>
      <c r="C870" s="180"/>
      <c r="E870" s="180"/>
      <c r="H870" s="180"/>
      <c r="K870" s="180"/>
      <c r="N870" s="180"/>
      <c r="P870" s="182"/>
      <c r="S870" s="180"/>
      <c r="V870" s="180"/>
    </row>
    <row r="871" spans="2:22" s="79" customFormat="1">
      <c r="B871" s="180"/>
      <c r="C871" s="180"/>
      <c r="E871" s="180"/>
      <c r="H871" s="180"/>
      <c r="K871" s="180"/>
      <c r="N871" s="180"/>
      <c r="P871" s="182"/>
      <c r="S871" s="180"/>
      <c r="V871" s="180"/>
    </row>
    <row r="872" spans="2:22" s="79" customFormat="1">
      <c r="B872" s="180"/>
      <c r="C872" s="180"/>
      <c r="E872" s="180"/>
      <c r="H872" s="180"/>
      <c r="K872" s="180"/>
      <c r="N872" s="180"/>
      <c r="P872" s="182"/>
      <c r="S872" s="180"/>
      <c r="V872" s="180"/>
    </row>
    <row r="873" spans="2:22" s="79" customFormat="1">
      <c r="B873" s="180"/>
      <c r="C873" s="180"/>
      <c r="E873" s="180"/>
      <c r="H873" s="180"/>
      <c r="K873" s="180"/>
      <c r="N873" s="180"/>
      <c r="P873" s="182"/>
      <c r="S873" s="180"/>
      <c r="V873" s="180"/>
    </row>
    <row r="874" spans="2:22" s="79" customFormat="1">
      <c r="B874" s="180"/>
      <c r="C874" s="180"/>
      <c r="E874" s="180"/>
      <c r="H874" s="180"/>
      <c r="K874" s="180"/>
      <c r="N874" s="180"/>
      <c r="P874" s="182"/>
      <c r="S874" s="180"/>
      <c r="V874" s="180"/>
    </row>
    <row r="875" spans="2:22" s="79" customFormat="1">
      <c r="B875" s="180"/>
      <c r="C875" s="180"/>
      <c r="E875" s="180"/>
      <c r="H875" s="180"/>
      <c r="K875" s="180"/>
      <c r="N875" s="180"/>
      <c r="P875" s="182"/>
      <c r="S875" s="180"/>
      <c r="V875" s="180"/>
    </row>
    <row r="876" spans="2:22" s="79" customFormat="1">
      <c r="B876" s="180"/>
      <c r="C876" s="180"/>
      <c r="E876" s="180"/>
      <c r="H876" s="180"/>
      <c r="K876" s="180"/>
      <c r="N876" s="180"/>
      <c r="P876" s="182"/>
      <c r="S876" s="180"/>
      <c r="V876" s="180"/>
    </row>
    <row r="877" spans="2:22" s="79" customFormat="1">
      <c r="B877" s="180"/>
      <c r="C877" s="180"/>
      <c r="E877" s="180"/>
      <c r="H877" s="180"/>
      <c r="K877" s="180"/>
      <c r="N877" s="180"/>
      <c r="P877" s="182"/>
      <c r="S877" s="180"/>
      <c r="V877" s="180"/>
    </row>
    <row r="878" spans="2:22" s="79" customFormat="1">
      <c r="B878" s="180"/>
      <c r="C878" s="180"/>
      <c r="E878" s="180"/>
      <c r="H878" s="180"/>
      <c r="K878" s="180"/>
      <c r="N878" s="180"/>
      <c r="P878" s="182"/>
      <c r="S878" s="180"/>
      <c r="V878" s="180"/>
    </row>
    <row r="879" spans="2:22" s="79" customFormat="1">
      <c r="B879" s="180"/>
      <c r="C879" s="180"/>
      <c r="E879" s="180"/>
      <c r="H879" s="180"/>
      <c r="K879" s="180"/>
      <c r="N879" s="180"/>
      <c r="P879" s="182"/>
      <c r="S879" s="180"/>
      <c r="V879" s="180"/>
    </row>
    <row r="880" spans="2:22" s="79" customFormat="1">
      <c r="B880" s="180"/>
      <c r="C880" s="180"/>
      <c r="E880" s="180"/>
      <c r="H880" s="180"/>
      <c r="K880" s="180"/>
      <c r="N880" s="180"/>
      <c r="P880" s="182"/>
      <c r="S880" s="180"/>
      <c r="V880" s="180"/>
    </row>
    <row r="881" spans="2:22" s="79" customFormat="1">
      <c r="B881" s="180"/>
      <c r="C881" s="180"/>
      <c r="E881" s="180"/>
      <c r="H881" s="180"/>
      <c r="K881" s="180"/>
      <c r="N881" s="180"/>
      <c r="P881" s="182"/>
      <c r="S881" s="180"/>
      <c r="V881" s="180"/>
    </row>
    <row r="882" spans="2:22" s="79" customFormat="1">
      <c r="B882" s="180"/>
      <c r="C882" s="180"/>
      <c r="E882" s="180"/>
      <c r="H882" s="180"/>
      <c r="K882" s="180"/>
      <c r="N882" s="180"/>
      <c r="P882" s="182"/>
      <c r="S882" s="180"/>
      <c r="V882" s="180"/>
    </row>
    <row r="883" spans="2:22" s="79" customFormat="1">
      <c r="B883" s="180"/>
      <c r="C883" s="180"/>
      <c r="E883" s="180"/>
      <c r="H883" s="180"/>
      <c r="K883" s="180"/>
      <c r="N883" s="180"/>
      <c r="P883" s="182"/>
      <c r="S883" s="180"/>
      <c r="V883" s="180"/>
    </row>
    <row r="884" spans="2:22" s="79" customFormat="1">
      <c r="B884" s="180"/>
      <c r="C884" s="180"/>
      <c r="E884" s="180"/>
      <c r="H884" s="180"/>
      <c r="K884" s="180"/>
      <c r="N884" s="180"/>
      <c r="P884" s="182"/>
      <c r="S884" s="180"/>
      <c r="V884" s="180"/>
    </row>
    <row r="885" spans="2:22" s="79" customFormat="1">
      <c r="B885" s="180"/>
      <c r="C885" s="180"/>
      <c r="E885" s="180"/>
      <c r="H885" s="180"/>
      <c r="K885" s="180"/>
      <c r="N885" s="180"/>
      <c r="P885" s="182"/>
      <c r="S885" s="180"/>
      <c r="V885" s="180"/>
    </row>
    <row r="886" spans="2:22" s="79" customFormat="1">
      <c r="B886" s="180"/>
      <c r="C886" s="180"/>
      <c r="E886" s="180"/>
      <c r="H886" s="180"/>
      <c r="K886" s="180"/>
      <c r="N886" s="180"/>
      <c r="P886" s="182"/>
      <c r="S886" s="180"/>
      <c r="V886" s="180"/>
    </row>
    <row r="887" spans="2:22" s="79" customFormat="1">
      <c r="B887" s="180"/>
      <c r="C887" s="180"/>
      <c r="E887" s="180"/>
      <c r="H887" s="180"/>
      <c r="K887" s="180"/>
      <c r="N887" s="180"/>
      <c r="P887" s="182"/>
      <c r="S887" s="180"/>
      <c r="V887" s="180"/>
    </row>
    <row r="888" spans="2:22" s="79" customFormat="1">
      <c r="B888" s="180"/>
      <c r="C888" s="180"/>
      <c r="E888" s="180"/>
      <c r="H888" s="180"/>
      <c r="K888" s="180"/>
      <c r="N888" s="180"/>
      <c r="P888" s="182"/>
      <c r="S888" s="180"/>
      <c r="V888" s="180"/>
    </row>
    <row r="889" spans="2:22" s="79" customFormat="1">
      <c r="B889" s="180"/>
      <c r="C889" s="180"/>
      <c r="E889" s="180"/>
      <c r="H889" s="180"/>
      <c r="K889" s="180"/>
      <c r="N889" s="180"/>
      <c r="P889" s="182"/>
      <c r="S889" s="180"/>
      <c r="V889" s="180"/>
    </row>
    <row r="890" spans="2:22" s="79" customFormat="1">
      <c r="B890" s="180"/>
      <c r="C890" s="180"/>
      <c r="E890" s="180"/>
      <c r="H890" s="180"/>
      <c r="K890" s="180"/>
      <c r="N890" s="180"/>
      <c r="P890" s="182"/>
      <c r="S890" s="180"/>
      <c r="V890" s="180"/>
    </row>
    <row r="891" spans="2:22" s="79" customFormat="1">
      <c r="B891" s="180"/>
      <c r="C891" s="180"/>
      <c r="E891" s="180"/>
      <c r="H891" s="180"/>
      <c r="K891" s="180"/>
      <c r="N891" s="180"/>
      <c r="P891" s="182"/>
      <c r="S891" s="180"/>
      <c r="V891" s="180"/>
    </row>
    <row r="892" spans="2:22" s="79" customFormat="1">
      <c r="B892" s="180"/>
      <c r="C892" s="180"/>
      <c r="E892" s="180"/>
      <c r="H892" s="180"/>
      <c r="K892" s="180"/>
      <c r="N892" s="180"/>
      <c r="P892" s="182"/>
      <c r="S892" s="180"/>
      <c r="V892" s="180"/>
    </row>
    <row r="893" spans="2:22" s="79" customFormat="1">
      <c r="B893" s="180"/>
      <c r="C893" s="180"/>
      <c r="E893" s="180"/>
      <c r="H893" s="180"/>
      <c r="K893" s="180"/>
      <c r="N893" s="180"/>
      <c r="P893" s="182"/>
      <c r="S893" s="180"/>
      <c r="V893" s="180"/>
    </row>
    <row r="894" spans="2:22" s="79" customFormat="1">
      <c r="B894" s="180"/>
      <c r="C894" s="180"/>
      <c r="E894" s="180"/>
      <c r="H894" s="180"/>
      <c r="K894" s="180"/>
      <c r="N894" s="180"/>
      <c r="P894" s="182"/>
      <c r="S894" s="180"/>
      <c r="V894" s="180"/>
    </row>
    <row r="895" spans="2:22" s="79" customFormat="1">
      <c r="B895" s="180"/>
      <c r="C895" s="180"/>
      <c r="E895" s="180"/>
      <c r="H895" s="180"/>
      <c r="K895" s="180"/>
      <c r="N895" s="180"/>
      <c r="P895" s="182"/>
      <c r="S895" s="180"/>
      <c r="V895" s="180"/>
    </row>
    <row r="896" spans="2:22" s="79" customFormat="1">
      <c r="B896" s="180"/>
      <c r="C896" s="180"/>
      <c r="E896" s="180"/>
      <c r="H896" s="180"/>
      <c r="K896" s="180"/>
      <c r="N896" s="180"/>
      <c r="P896" s="182"/>
      <c r="S896" s="180"/>
      <c r="V896" s="180"/>
    </row>
    <row r="897" spans="2:22" s="79" customFormat="1">
      <c r="B897" s="180"/>
      <c r="C897" s="180"/>
      <c r="E897" s="180"/>
      <c r="H897" s="180"/>
      <c r="K897" s="180"/>
      <c r="N897" s="180"/>
      <c r="P897" s="182"/>
      <c r="S897" s="180"/>
      <c r="V897" s="180"/>
    </row>
    <row r="898" spans="2:22" s="79" customFormat="1">
      <c r="B898" s="180"/>
      <c r="C898" s="180"/>
      <c r="E898" s="180"/>
      <c r="H898" s="180"/>
      <c r="K898" s="180"/>
      <c r="N898" s="180"/>
      <c r="P898" s="182"/>
      <c r="S898" s="180"/>
      <c r="V898" s="180"/>
    </row>
    <row r="899" spans="2:22" s="79" customFormat="1">
      <c r="B899" s="180"/>
      <c r="C899" s="180"/>
      <c r="E899" s="180"/>
      <c r="H899" s="180"/>
      <c r="K899" s="180"/>
      <c r="N899" s="180"/>
      <c r="P899" s="182"/>
      <c r="S899" s="180"/>
      <c r="V899" s="180"/>
    </row>
    <row r="900" spans="2:22" s="79" customFormat="1">
      <c r="B900" s="180"/>
      <c r="C900" s="180"/>
      <c r="E900" s="180"/>
      <c r="H900" s="180"/>
      <c r="K900" s="180"/>
      <c r="N900" s="180"/>
      <c r="P900" s="182"/>
      <c r="S900" s="180"/>
      <c r="V900" s="180"/>
    </row>
    <row r="901" spans="2:22" s="79" customFormat="1">
      <c r="B901" s="180"/>
      <c r="C901" s="180"/>
      <c r="E901" s="180"/>
      <c r="H901" s="180"/>
      <c r="K901" s="180"/>
      <c r="N901" s="180"/>
      <c r="P901" s="182"/>
      <c r="S901" s="180"/>
      <c r="V901" s="180"/>
    </row>
    <row r="902" spans="2:22" s="79" customFormat="1">
      <c r="B902" s="180"/>
      <c r="C902" s="180"/>
      <c r="E902" s="180"/>
      <c r="H902" s="180"/>
      <c r="K902" s="180"/>
      <c r="N902" s="180"/>
      <c r="P902" s="182"/>
      <c r="S902" s="180"/>
      <c r="V902" s="180"/>
    </row>
    <row r="903" spans="2:22" s="79" customFormat="1">
      <c r="B903" s="180"/>
      <c r="C903" s="180"/>
      <c r="E903" s="180"/>
      <c r="H903" s="180"/>
      <c r="K903" s="180"/>
      <c r="N903" s="180"/>
      <c r="P903" s="182"/>
      <c r="S903" s="180"/>
      <c r="V903" s="180"/>
    </row>
    <row r="904" spans="2:22" s="79" customFormat="1">
      <c r="B904" s="180"/>
      <c r="C904" s="180"/>
      <c r="E904" s="180"/>
      <c r="H904" s="180"/>
      <c r="K904" s="180"/>
      <c r="N904" s="180"/>
      <c r="P904" s="182"/>
      <c r="S904" s="180"/>
      <c r="V904" s="180"/>
    </row>
    <row r="905" spans="2:22" s="79" customFormat="1">
      <c r="B905" s="180"/>
      <c r="C905" s="180"/>
      <c r="E905" s="180"/>
      <c r="H905" s="180"/>
      <c r="K905" s="180"/>
      <c r="N905" s="180"/>
      <c r="P905" s="182"/>
      <c r="S905" s="180"/>
      <c r="V905" s="180"/>
    </row>
    <row r="906" spans="2:22" s="79" customFormat="1">
      <c r="B906" s="180"/>
      <c r="C906" s="180"/>
      <c r="E906" s="180"/>
      <c r="H906" s="180"/>
      <c r="K906" s="180"/>
      <c r="N906" s="180"/>
      <c r="P906" s="182"/>
      <c r="S906" s="180"/>
      <c r="V906" s="180"/>
    </row>
    <row r="907" spans="2:22" s="79" customFormat="1">
      <c r="B907" s="180"/>
      <c r="C907" s="180"/>
      <c r="E907" s="180"/>
      <c r="H907" s="180"/>
      <c r="K907" s="180"/>
      <c r="N907" s="180"/>
      <c r="P907" s="182"/>
      <c r="S907" s="180"/>
      <c r="V907" s="180"/>
    </row>
    <row r="908" spans="2:22" s="79" customFormat="1">
      <c r="B908" s="180"/>
      <c r="C908" s="180"/>
      <c r="E908" s="180"/>
      <c r="H908" s="180"/>
      <c r="K908" s="180"/>
      <c r="N908" s="180"/>
      <c r="P908" s="182"/>
      <c r="S908" s="180"/>
      <c r="V908" s="180"/>
    </row>
    <row r="909" spans="2:22" s="79" customFormat="1">
      <c r="B909" s="180"/>
      <c r="C909" s="180"/>
      <c r="E909" s="180"/>
      <c r="H909" s="180"/>
      <c r="K909" s="180"/>
      <c r="N909" s="180"/>
      <c r="P909" s="182"/>
      <c r="S909" s="180"/>
      <c r="V909" s="180"/>
    </row>
    <row r="910" spans="2:22" s="79" customFormat="1">
      <c r="B910" s="180"/>
      <c r="C910" s="180"/>
      <c r="E910" s="180"/>
      <c r="H910" s="180"/>
      <c r="K910" s="180"/>
      <c r="N910" s="180"/>
      <c r="P910" s="182"/>
      <c r="S910" s="180"/>
      <c r="V910" s="180"/>
    </row>
    <row r="911" spans="2:22" s="79" customFormat="1">
      <c r="B911" s="180"/>
      <c r="C911" s="180"/>
      <c r="E911" s="180"/>
      <c r="H911" s="180"/>
      <c r="K911" s="180"/>
      <c r="N911" s="180"/>
      <c r="P911" s="182"/>
      <c r="S911" s="180"/>
      <c r="V911" s="180"/>
    </row>
    <row r="912" spans="2:22" s="79" customFormat="1">
      <c r="B912" s="180"/>
      <c r="C912" s="180"/>
      <c r="E912" s="180"/>
      <c r="H912" s="180"/>
      <c r="K912" s="180"/>
      <c r="N912" s="180"/>
      <c r="P912" s="182"/>
      <c r="S912" s="180"/>
      <c r="V912" s="180"/>
    </row>
    <row r="913" spans="2:22" s="79" customFormat="1">
      <c r="B913" s="180"/>
      <c r="C913" s="180"/>
      <c r="E913" s="180"/>
      <c r="H913" s="180"/>
      <c r="K913" s="180"/>
      <c r="N913" s="180"/>
      <c r="P913" s="182"/>
      <c r="S913" s="180"/>
      <c r="V913" s="180"/>
    </row>
    <row r="914" spans="2:22" s="79" customFormat="1">
      <c r="B914" s="180"/>
      <c r="C914" s="180"/>
      <c r="E914" s="180"/>
      <c r="H914" s="180"/>
      <c r="K914" s="180"/>
      <c r="N914" s="180"/>
      <c r="P914" s="182"/>
      <c r="S914" s="180"/>
      <c r="V914" s="180"/>
    </row>
    <row r="915" spans="2:22" s="79" customFormat="1">
      <c r="B915" s="180"/>
      <c r="C915" s="180"/>
      <c r="E915" s="180"/>
      <c r="H915" s="180"/>
      <c r="K915" s="180"/>
      <c r="N915" s="180"/>
      <c r="P915" s="182"/>
      <c r="S915" s="180"/>
      <c r="V915" s="180"/>
    </row>
    <row r="916" spans="2:22" s="79" customFormat="1">
      <c r="B916" s="180"/>
      <c r="C916" s="180"/>
      <c r="E916" s="180"/>
      <c r="H916" s="180"/>
      <c r="K916" s="180"/>
      <c r="N916" s="180"/>
      <c r="P916" s="182"/>
      <c r="S916" s="180"/>
      <c r="V916" s="180"/>
    </row>
    <row r="917" spans="2:22" s="79" customFormat="1">
      <c r="B917" s="180"/>
      <c r="C917" s="180"/>
      <c r="E917" s="180"/>
      <c r="H917" s="180"/>
      <c r="K917" s="180"/>
      <c r="N917" s="180"/>
      <c r="P917" s="182"/>
      <c r="S917" s="180"/>
      <c r="V917" s="180"/>
    </row>
    <row r="918" spans="2:22" s="79" customFormat="1">
      <c r="B918" s="180"/>
      <c r="C918" s="180"/>
      <c r="E918" s="180"/>
      <c r="H918" s="180"/>
      <c r="K918" s="180"/>
      <c r="N918" s="180"/>
      <c r="P918" s="182"/>
      <c r="S918" s="180"/>
      <c r="V918" s="180"/>
    </row>
    <row r="919" spans="2:22" s="79" customFormat="1">
      <c r="B919" s="180"/>
      <c r="C919" s="180"/>
      <c r="E919" s="180"/>
      <c r="H919" s="180"/>
      <c r="K919" s="180"/>
      <c r="N919" s="180"/>
      <c r="P919" s="182"/>
      <c r="S919" s="180"/>
      <c r="V919" s="180"/>
    </row>
    <row r="920" spans="2:22" s="79" customFormat="1">
      <c r="B920" s="180"/>
      <c r="C920" s="180"/>
      <c r="E920" s="180"/>
      <c r="H920" s="180"/>
      <c r="K920" s="180"/>
      <c r="N920" s="180"/>
      <c r="P920" s="182"/>
      <c r="S920" s="180"/>
      <c r="V920" s="180"/>
    </row>
    <row r="921" spans="2:22" s="79" customFormat="1">
      <c r="B921" s="180"/>
      <c r="C921" s="180"/>
      <c r="E921" s="180"/>
      <c r="H921" s="180"/>
      <c r="K921" s="180"/>
      <c r="N921" s="180"/>
      <c r="P921" s="182"/>
      <c r="S921" s="180"/>
      <c r="V921" s="180"/>
    </row>
    <row r="922" spans="2:22" s="79" customFormat="1">
      <c r="B922" s="180"/>
      <c r="C922" s="180"/>
      <c r="E922" s="180"/>
      <c r="H922" s="180"/>
      <c r="K922" s="180"/>
      <c r="N922" s="180"/>
      <c r="P922" s="182"/>
      <c r="S922" s="180"/>
      <c r="V922" s="180"/>
    </row>
    <row r="923" spans="2:22" s="79" customFormat="1">
      <c r="B923" s="180"/>
      <c r="C923" s="180"/>
      <c r="E923" s="180"/>
      <c r="H923" s="180"/>
      <c r="K923" s="180"/>
      <c r="N923" s="180"/>
      <c r="P923" s="182"/>
      <c r="S923" s="180"/>
      <c r="V923" s="180"/>
    </row>
    <row r="924" spans="2:22" s="79" customFormat="1">
      <c r="B924" s="180"/>
      <c r="C924" s="180"/>
      <c r="E924" s="180"/>
      <c r="H924" s="180"/>
      <c r="K924" s="180"/>
      <c r="N924" s="180"/>
      <c r="P924" s="182"/>
      <c r="S924" s="180"/>
      <c r="V924" s="180"/>
    </row>
    <row r="925" spans="2:22" s="79" customFormat="1">
      <c r="B925" s="180"/>
      <c r="C925" s="180"/>
      <c r="E925" s="180"/>
      <c r="H925" s="180"/>
      <c r="K925" s="180"/>
      <c r="N925" s="180"/>
      <c r="P925" s="182"/>
      <c r="S925" s="180"/>
      <c r="V925" s="180"/>
    </row>
    <row r="926" spans="2:22" s="79" customFormat="1">
      <c r="B926" s="180"/>
      <c r="C926" s="180"/>
      <c r="E926" s="180"/>
      <c r="H926" s="180"/>
      <c r="K926" s="180"/>
      <c r="N926" s="180"/>
      <c r="P926" s="182"/>
      <c r="S926" s="180"/>
      <c r="V926" s="180"/>
    </row>
    <row r="927" spans="2:22" s="79" customFormat="1">
      <c r="B927" s="180"/>
      <c r="C927" s="180"/>
      <c r="E927" s="180"/>
      <c r="H927" s="180"/>
      <c r="K927" s="180"/>
      <c r="N927" s="180"/>
      <c r="P927" s="182"/>
      <c r="S927" s="180"/>
      <c r="V927" s="180"/>
    </row>
    <row r="928" spans="2:22" s="79" customFormat="1">
      <c r="B928" s="180"/>
      <c r="C928" s="180"/>
      <c r="E928" s="180"/>
      <c r="H928" s="180"/>
      <c r="K928" s="180"/>
      <c r="N928" s="180"/>
      <c r="P928" s="182"/>
      <c r="S928" s="180"/>
      <c r="V928" s="180"/>
    </row>
    <row r="929" spans="2:22" s="79" customFormat="1">
      <c r="B929" s="180"/>
      <c r="C929" s="180"/>
      <c r="E929" s="180"/>
      <c r="H929" s="180"/>
      <c r="K929" s="180"/>
      <c r="N929" s="180"/>
      <c r="P929" s="182"/>
      <c r="S929" s="180"/>
      <c r="V929" s="180"/>
    </row>
    <row r="930" spans="2:22" s="79" customFormat="1">
      <c r="B930" s="180"/>
      <c r="C930" s="180"/>
      <c r="E930" s="180"/>
      <c r="H930" s="180"/>
      <c r="K930" s="180"/>
      <c r="N930" s="180"/>
      <c r="P930" s="182"/>
      <c r="S930" s="180"/>
      <c r="V930" s="180"/>
    </row>
    <row r="931" spans="2:22" s="79" customFormat="1">
      <c r="B931" s="180"/>
      <c r="C931" s="180"/>
      <c r="E931" s="180"/>
      <c r="H931" s="180"/>
      <c r="K931" s="180"/>
      <c r="N931" s="180"/>
      <c r="P931" s="182"/>
      <c r="S931" s="180"/>
      <c r="V931" s="180"/>
    </row>
    <row r="932" spans="2:22" s="79" customFormat="1">
      <c r="B932" s="180"/>
      <c r="C932" s="180"/>
      <c r="E932" s="180"/>
      <c r="H932" s="180"/>
      <c r="K932" s="180"/>
      <c r="N932" s="180"/>
      <c r="P932" s="182"/>
      <c r="S932" s="180"/>
      <c r="V932" s="180"/>
    </row>
    <row r="933" spans="2:22" s="79" customFormat="1">
      <c r="B933" s="180"/>
      <c r="C933" s="180"/>
      <c r="E933" s="180"/>
      <c r="H933" s="180"/>
      <c r="K933" s="180"/>
      <c r="N933" s="180"/>
      <c r="P933" s="182"/>
      <c r="S933" s="180"/>
      <c r="V933" s="180"/>
    </row>
    <row r="934" spans="2:22" s="79" customFormat="1">
      <c r="B934" s="180"/>
      <c r="C934" s="180"/>
      <c r="E934" s="180"/>
      <c r="H934" s="180"/>
      <c r="K934" s="180"/>
      <c r="N934" s="180"/>
      <c r="P934" s="182"/>
      <c r="S934" s="180"/>
      <c r="V934" s="180"/>
    </row>
    <row r="935" spans="2:22" s="79" customFormat="1">
      <c r="B935" s="180"/>
      <c r="C935" s="180"/>
      <c r="E935" s="180"/>
      <c r="H935" s="180"/>
      <c r="K935" s="180"/>
      <c r="N935" s="180"/>
      <c r="P935" s="182"/>
      <c r="S935" s="180"/>
      <c r="V935" s="180"/>
    </row>
    <row r="936" spans="2:22" s="79" customFormat="1">
      <c r="B936" s="180"/>
      <c r="C936" s="180"/>
      <c r="E936" s="180"/>
      <c r="H936" s="180"/>
      <c r="K936" s="180"/>
      <c r="N936" s="180"/>
      <c r="P936" s="182"/>
      <c r="S936" s="180"/>
      <c r="V936" s="180"/>
    </row>
    <row r="937" spans="2:22" s="79" customFormat="1">
      <c r="B937" s="180"/>
      <c r="C937" s="180"/>
      <c r="E937" s="180"/>
      <c r="H937" s="180"/>
      <c r="K937" s="180"/>
      <c r="N937" s="180"/>
      <c r="P937" s="182"/>
      <c r="S937" s="180"/>
      <c r="V937" s="180"/>
    </row>
    <row r="938" spans="2:22" s="79" customFormat="1">
      <c r="B938" s="180"/>
      <c r="C938" s="180"/>
      <c r="E938" s="180"/>
      <c r="H938" s="180"/>
      <c r="K938" s="180"/>
      <c r="N938" s="180"/>
      <c r="P938" s="182"/>
      <c r="S938" s="180"/>
      <c r="V938" s="180"/>
    </row>
    <row r="939" spans="2:22" s="79" customFormat="1">
      <c r="B939" s="180"/>
      <c r="C939" s="180"/>
      <c r="E939" s="180"/>
      <c r="H939" s="180"/>
      <c r="K939" s="180"/>
      <c r="N939" s="180"/>
      <c r="P939" s="182"/>
      <c r="S939" s="180"/>
      <c r="V939" s="180"/>
    </row>
    <row r="940" spans="2:22" s="79" customFormat="1">
      <c r="B940" s="180"/>
      <c r="C940" s="180"/>
      <c r="E940" s="180"/>
      <c r="H940" s="180"/>
      <c r="K940" s="180"/>
      <c r="N940" s="180"/>
      <c r="P940" s="182"/>
      <c r="S940" s="180"/>
      <c r="V940" s="180"/>
    </row>
    <row r="941" spans="2:22" s="79" customFormat="1">
      <c r="B941" s="180"/>
      <c r="C941" s="180"/>
      <c r="E941" s="180"/>
      <c r="H941" s="180"/>
      <c r="K941" s="180"/>
      <c r="N941" s="180"/>
      <c r="P941" s="182"/>
      <c r="S941" s="180"/>
      <c r="V941" s="180"/>
    </row>
    <row r="942" spans="2:22" s="79" customFormat="1">
      <c r="B942" s="180"/>
      <c r="C942" s="180"/>
      <c r="E942" s="180"/>
      <c r="H942" s="180"/>
      <c r="K942" s="180"/>
      <c r="N942" s="180"/>
      <c r="P942" s="182"/>
      <c r="S942" s="180"/>
      <c r="V942" s="180"/>
    </row>
    <row r="943" spans="2:22" s="79" customFormat="1">
      <c r="B943" s="180"/>
      <c r="C943" s="180"/>
      <c r="E943" s="180"/>
      <c r="H943" s="180"/>
      <c r="K943" s="180"/>
      <c r="N943" s="180"/>
      <c r="P943" s="182"/>
      <c r="S943" s="180"/>
      <c r="V943" s="180"/>
    </row>
    <row r="944" spans="2:22" s="79" customFormat="1">
      <c r="B944" s="180"/>
      <c r="C944" s="180"/>
      <c r="E944" s="180"/>
      <c r="H944" s="180"/>
      <c r="K944" s="180"/>
      <c r="N944" s="180"/>
      <c r="P944" s="182"/>
      <c r="S944" s="180"/>
      <c r="V944" s="180"/>
    </row>
    <row r="945" spans="2:22" s="79" customFormat="1">
      <c r="B945" s="180"/>
      <c r="C945" s="180"/>
      <c r="E945" s="180"/>
      <c r="H945" s="180"/>
      <c r="K945" s="180"/>
      <c r="N945" s="180"/>
      <c r="P945" s="182"/>
      <c r="S945" s="180"/>
      <c r="V945" s="180"/>
    </row>
    <row r="946" spans="2:22" s="79" customFormat="1">
      <c r="B946" s="180"/>
      <c r="C946" s="180"/>
      <c r="E946" s="180"/>
      <c r="H946" s="180"/>
      <c r="K946" s="180"/>
      <c r="N946" s="180"/>
      <c r="P946" s="182"/>
      <c r="S946" s="180"/>
      <c r="V946" s="180"/>
    </row>
    <row r="947" spans="2:22" s="79" customFormat="1">
      <c r="B947" s="180"/>
      <c r="C947" s="180"/>
      <c r="E947" s="180"/>
      <c r="H947" s="180"/>
      <c r="K947" s="180"/>
      <c r="N947" s="180"/>
      <c r="P947" s="182"/>
      <c r="S947" s="180"/>
      <c r="V947" s="180"/>
    </row>
    <row r="948" spans="2:22" s="79" customFormat="1">
      <c r="B948" s="180"/>
      <c r="C948" s="180"/>
      <c r="E948" s="180"/>
      <c r="H948" s="180"/>
      <c r="K948" s="180"/>
      <c r="N948" s="180"/>
      <c r="P948" s="182"/>
      <c r="S948" s="180"/>
      <c r="V948" s="180"/>
    </row>
    <row r="949" spans="2:22" s="79" customFormat="1">
      <c r="B949" s="180"/>
      <c r="C949" s="180"/>
      <c r="E949" s="180"/>
      <c r="H949" s="180"/>
      <c r="K949" s="180"/>
      <c r="N949" s="180"/>
      <c r="P949" s="182"/>
      <c r="S949" s="180"/>
      <c r="V949" s="180"/>
    </row>
    <row r="950" spans="2:22" s="79" customFormat="1">
      <c r="B950" s="180"/>
      <c r="C950" s="180"/>
      <c r="E950" s="180"/>
      <c r="H950" s="180"/>
      <c r="K950" s="180"/>
      <c r="N950" s="180"/>
      <c r="P950" s="182"/>
      <c r="S950" s="180"/>
      <c r="V950" s="180"/>
    </row>
    <row r="951" spans="2:22" s="79" customFormat="1">
      <c r="B951" s="180"/>
      <c r="C951" s="180"/>
      <c r="E951" s="180"/>
      <c r="H951" s="180"/>
      <c r="K951" s="180"/>
      <c r="N951" s="180"/>
      <c r="P951" s="182"/>
      <c r="S951" s="180"/>
      <c r="V951" s="180"/>
    </row>
    <row r="952" spans="2:22" s="79" customFormat="1">
      <c r="B952" s="180"/>
      <c r="C952" s="180"/>
      <c r="E952" s="180"/>
      <c r="H952" s="180"/>
      <c r="K952" s="180"/>
      <c r="N952" s="180"/>
      <c r="P952" s="182"/>
      <c r="S952" s="180"/>
      <c r="V952" s="180"/>
    </row>
    <row r="953" spans="2:22" s="79" customFormat="1">
      <c r="B953" s="180"/>
      <c r="C953" s="180"/>
      <c r="E953" s="180"/>
      <c r="H953" s="180"/>
      <c r="K953" s="180"/>
      <c r="N953" s="180"/>
      <c r="P953" s="182"/>
      <c r="S953" s="180"/>
      <c r="V953" s="180"/>
    </row>
    <row r="954" spans="2:22" s="79" customFormat="1">
      <c r="B954" s="180"/>
      <c r="C954" s="180"/>
      <c r="E954" s="180"/>
      <c r="H954" s="180"/>
      <c r="K954" s="180"/>
      <c r="N954" s="180"/>
      <c r="P954" s="182"/>
      <c r="S954" s="180"/>
      <c r="V954" s="180"/>
    </row>
    <row r="955" spans="2:22" s="79" customFormat="1">
      <c r="B955" s="180"/>
      <c r="C955" s="180"/>
      <c r="E955" s="180"/>
      <c r="H955" s="180"/>
      <c r="K955" s="180"/>
      <c r="N955" s="180"/>
      <c r="P955" s="182"/>
      <c r="S955" s="180"/>
      <c r="V955" s="180"/>
    </row>
    <row r="956" spans="2:22" s="79" customFormat="1">
      <c r="B956" s="180"/>
      <c r="C956" s="180"/>
      <c r="E956" s="180"/>
      <c r="H956" s="180"/>
      <c r="K956" s="180"/>
      <c r="N956" s="180"/>
      <c r="P956" s="182"/>
      <c r="S956" s="180"/>
      <c r="V956" s="180"/>
    </row>
    <row r="957" spans="2:22" s="79" customFormat="1">
      <c r="B957" s="180"/>
      <c r="C957" s="180"/>
      <c r="E957" s="180"/>
      <c r="H957" s="180"/>
      <c r="K957" s="180"/>
      <c r="N957" s="180"/>
      <c r="P957" s="182"/>
      <c r="S957" s="180"/>
      <c r="V957" s="180"/>
    </row>
    <row r="958" spans="2:22" s="79" customFormat="1">
      <c r="B958" s="180"/>
      <c r="C958" s="180"/>
      <c r="E958" s="180"/>
      <c r="H958" s="180"/>
      <c r="K958" s="180"/>
      <c r="N958" s="180"/>
      <c r="P958" s="182"/>
      <c r="S958" s="180"/>
      <c r="V958" s="180"/>
    </row>
    <row r="959" spans="2:22" s="79" customFormat="1">
      <c r="B959" s="180"/>
      <c r="C959" s="180"/>
      <c r="E959" s="180"/>
      <c r="H959" s="180"/>
      <c r="K959" s="180"/>
      <c r="N959" s="180"/>
      <c r="P959" s="182"/>
      <c r="S959" s="180"/>
      <c r="V959" s="180"/>
    </row>
    <row r="960" spans="2:22" s="79" customFormat="1">
      <c r="B960" s="180"/>
      <c r="C960" s="180"/>
      <c r="E960" s="180"/>
      <c r="H960" s="180"/>
      <c r="K960" s="180"/>
      <c r="N960" s="180"/>
      <c r="P960" s="182"/>
      <c r="S960" s="180"/>
      <c r="V960" s="180"/>
    </row>
    <row r="961" spans="2:22" s="79" customFormat="1">
      <c r="B961" s="180"/>
      <c r="C961" s="180"/>
      <c r="E961" s="180"/>
      <c r="H961" s="180"/>
      <c r="K961" s="180"/>
      <c r="N961" s="180"/>
      <c r="P961" s="182"/>
      <c r="S961" s="180"/>
      <c r="V961" s="180"/>
    </row>
    <row r="962" spans="2:22" s="79" customFormat="1">
      <c r="B962" s="180"/>
      <c r="C962" s="180"/>
      <c r="E962" s="180"/>
      <c r="H962" s="180"/>
      <c r="K962" s="180"/>
      <c r="N962" s="180"/>
      <c r="P962" s="182"/>
      <c r="S962" s="180"/>
      <c r="V962" s="180"/>
    </row>
    <row r="963" spans="2:22" s="79" customFormat="1">
      <c r="B963" s="180"/>
      <c r="C963" s="180"/>
      <c r="E963" s="180"/>
      <c r="H963" s="180"/>
      <c r="K963" s="180"/>
      <c r="N963" s="180"/>
      <c r="P963" s="182"/>
      <c r="S963" s="180"/>
      <c r="V963" s="180"/>
    </row>
    <row r="964" spans="2:22" s="79" customFormat="1">
      <c r="B964" s="180"/>
      <c r="C964" s="180"/>
      <c r="E964" s="180"/>
      <c r="H964" s="180"/>
      <c r="K964" s="180"/>
      <c r="N964" s="180"/>
      <c r="P964" s="182"/>
      <c r="S964" s="180"/>
      <c r="V964" s="180"/>
    </row>
    <row r="965" spans="2:22" s="79" customFormat="1">
      <c r="B965" s="180"/>
      <c r="C965" s="180"/>
      <c r="E965" s="180"/>
      <c r="H965" s="180"/>
      <c r="K965" s="180"/>
      <c r="N965" s="180"/>
      <c r="P965" s="182"/>
      <c r="S965" s="180"/>
      <c r="V965" s="180"/>
    </row>
    <row r="966" spans="2:22" s="79" customFormat="1">
      <c r="B966" s="180"/>
      <c r="C966" s="180"/>
      <c r="E966" s="180"/>
      <c r="H966" s="180"/>
      <c r="K966" s="180"/>
      <c r="N966" s="180"/>
      <c r="P966" s="182"/>
      <c r="S966" s="180"/>
      <c r="V966" s="180"/>
    </row>
    <row r="967" spans="2:22" s="79" customFormat="1">
      <c r="B967" s="180"/>
      <c r="C967" s="180"/>
      <c r="E967" s="180"/>
      <c r="H967" s="180"/>
      <c r="K967" s="180"/>
      <c r="N967" s="180"/>
      <c r="P967" s="182"/>
      <c r="S967" s="180"/>
      <c r="V967" s="180"/>
    </row>
    <row r="968" spans="2:22" s="79" customFormat="1">
      <c r="B968" s="180"/>
      <c r="C968" s="180"/>
      <c r="E968" s="180"/>
      <c r="H968" s="180"/>
      <c r="K968" s="180"/>
      <c r="N968" s="180"/>
      <c r="P968" s="182"/>
      <c r="S968" s="180"/>
      <c r="V968" s="180"/>
    </row>
    <row r="969" spans="2:22" s="79" customFormat="1">
      <c r="B969" s="180"/>
      <c r="C969" s="180"/>
      <c r="E969" s="180"/>
      <c r="H969" s="180"/>
      <c r="K969" s="180"/>
      <c r="N969" s="180"/>
      <c r="P969" s="182"/>
      <c r="S969" s="180"/>
      <c r="V969" s="180"/>
    </row>
    <row r="970" spans="2:22" s="79" customFormat="1">
      <c r="B970" s="180"/>
      <c r="C970" s="180"/>
      <c r="E970" s="180"/>
      <c r="H970" s="180"/>
      <c r="K970" s="180"/>
      <c r="N970" s="180"/>
      <c r="P970" s="182"/>
      <c r="S970" s="180"/>
      <c r="V970" s="180"/>
    </row>
    <row r="971" spans="2:22" s="79" customFormat="1">
      <c r="B971" s="180"/>
      <c r="C971" s="180"/>
      <c r="E971" s="180"/>
      <c r="H971" s="180"/>
      <c r="K971" s="180"/>
      <c r="N971" s="180"/>
      <c r="P971" s="182"/>
      <c r="S971" s="180"/>
      <c r="V971" s="180"/>
    </row>
    <row r="972" spans="2:22" s="79" customFormat="1">
      <c r="B972" s="180"/>
      <c r="C972" s="180"/>
      <c r="E972" s="180"/>
      <c r="H972" s="180"/>
      <c r="K972" s="180"/>
      <c r="N972" s="180"/>
      <c r="P972" s="182"/>
      <c r="S972" s="180"/>
      <c r="V972" s="180"/>
    </row>
    <row r="973" spans="2:22" s="79" customFormat="1">
      <c r="B973" s="180"/>
      <c r="C973" s="180"/>
      <c r="E973" s="180"/>
      <c r="H973" s="180"/>
      <c r="K973" s="180"/>
      <c r="N973" s="180"/>
      <c r="P973" s="182"/>
      <c r="S973" s="180"/>
      <c r="V973" s="180"/>
    </row>
    <row r="974" spans="2:22" s="79" customFormat="1">
      <c r="B974" s="180"/>
      <c r="C974" s="180"/>
      <c r="E974" s="180"/>
      <c r="H974" s="180"/>
      <c r="K974" s="180"/>
      <c r="N974" s="180"/>
      <c r="P974" s="182"/>
      <c r="S974" s="180"/>
      <c r="V974" s="180"/>
    </row>
    <row r="975" spans="2:22" s="79" customFormat="1">
      <c r="B975" s="180"/>
      <c r="C975" s="180"/>
      <c r="E975" s="180"/>
      <c r="H975" s="180"/>
      <c r="K975" s="180"/>
      <c r="N975" s="180"/>
      <c r="P975" s="182"/>
      <c r="S975" s="180"/>
      <c r="V975" s="180"/>
    </row>
    <row r="976" spans="2:22" s="79" customFormat="1">
      <c r="B976" s="180"/>
      <c r="C976" s="180"/>
      <c r="E976" s="180"/>
      <c r="H976" s="180"/>
      <c r="K976" s="180"/>
      <c r="N976" s="180"/>
      <c r="P976" s="182"/>
      <c r="S976" s="180"/>
      <c r="V976" s="180"/>
    </row>
    <row r="977" spans="2:22" s="79" customFormat="1">
      <c r="B977" s="180"/>
      <c r="C977" s="180"/>
      <c r="E977" s="180"/>
      <c r="H977" s="180"/>
      <c r="K977" s="180"/>
      <c r="N977" s="180"/>
      <c r="P977" s="182"/>
      <c r="S977" s="180"/>
      <c r="V977" s="180"/>
    </row>
    <row r="978" spans="2:22" s="79" customFormat="1">
      <c r="B978" s="180"/>
      <c r="C978" s="180"/>
      <c r="E978" s="180"/>
      <c r="H978" s="180"/>
      <c r="K978" s="180"/>
      <c r="N978" s="180"/>
      <c r="P978" s="182"/>
      <c r="S978" s="180"/>
      <c r="V978" s="180"/>
    </row>
    <row r="979" spans="2:22" s="79" customFormat="1">
      <c r="B979" s="180"/>
      <c r="C979" s="180"/>
      <c r="E979" s="180"/>
      <c r="H979" s="180"/>
      <c r="K979" s="180"/>
      <c r="N979" s="180"/>
      <c r="P979" s="182"/>
      <c r="S979" s="180"/>
      <c r="V979" s="180"/>
    </row>
  </sheetData>
  <phoneticPr fontId="0" type="noConversion"/>
  <printOptions horizontalCentered="1" gridLinesSet="0"/>
  <pageMargins left="0.25" right="0.25" top="0.75" bottom="0.75" header="0.5" footer="0.5"/>
  <pageSetup scale="72" fitToHeight="2" orientation="landscape"/>
  <headerFooter alignWithMargins="0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7900D1DA010B44BADD0B8792B2597A" ma:contentTypeVersion="10" ma:contentTypeDescription="Create a new document." ma:contentTypeScope="" ma:versionID="cee7b2a13d723ba4781a87db3c3cbebe">
  <xsd:schema xmlns:xsd="http://www.w3.org/2001/XMLSchema" xmlns:xs="http://www.w3.org/2001/XMLSchema" xmlns:p="http://schemas.microsoft.com/office/2006/metadata/properties" xmlns:ns2="7a74464c-4374-4931-a24a-ae778c292f55" xmlns:ns3="d6a61686-380d-4365-997f-0355e5777d5d" targetNamespace="http://schemas.microsoft.com/office/2006/metadata/properties" ma:root="true" ma:fieldsID="6b0076c331f556309c8f1e7eb6332161" ns2:_="" ns3:_="">
    <xsd:import namespace="7a74464c-4374-4931-a24a-ae778c292f55"/>
    <xsd:import namespace="d6a61686-380d-4365-997f-0355e5777d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4464c-4374-4931-a24a-ae778c292f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61686-380d-4365-997f-0355e5777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C3B69-AEDC-41D4-90DB-7576508FE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4464c-4374-4931-a24a-ae778c292f55"/>
    <ds:schemaRef ds:uri="d6a61686-380d-4365-997f-0355e5777d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DD1195-C037-5F44-B1DE-38E911FAE554}">
  <ds:schemaRefs>
    <ds:schemaRef ds:uri="http://schemas.microsoft.com/office/2006/metadata/properties"/>
    <ds:schemaRef ds:uri="d6a61686-380d-4365-997f-0355e5777d5d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7a74464c-4374-4931-a24a-ae778c292f55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C1CB9CD-93F0-414C-B8FC-29851DAD30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Example-Assumptions</vt:lpstr>
      <vt:lpstr>Example-Income Stmt</vt:lpstr>
      <vt:lpstr>Example-Balance Sheet</vt:lpstr>
      <vt:lpstr>Example-Cash Flow Stmt</vt:lpstr>
      <vt:lpstr> Example-Comp Ratios</vt:lpstr>
      <vt:lpstr>Assumptions</vt:lpstr>
      <vt:lpstr>Income Stmt</vt:lpstr>
      <vt:lpstr>Balance Sheet</vt:lpstr>
      <vt:lpstr>Cash Flow Stmt</vt:lpstr>
      <vt:lpstr> Comp Ratios</vt:lpstr>
      <vt:lpstr>'Balance Sheet'!Print_Area</vt:lpstr>
      <vt:lpstr>'Cash Flow Stmt'!Print_Area</vt:lpstr>
      <vt:lpstr>'Example-Balance Sheet'!Print_Area</vt:lpstr>
      <vt:lpstr>'Example-Cash Flow Stmt'!Print_Area</vt:lpstr>
      <vt:lpstr>'Balance Sheet'!Print_Titles</vt:lpstr>
      <vt:lpstr>'Cash Flow Stmt'!Print_Titles</vt:lpstr>
      <vt:lpstr>'Example-Balance Sheet'!Print_Titles</vt:lpstr>
      <vt:lpstr>'Example-Cash Flow Stmt'!Print_Titles</vt:lpstr>
      <vt:lpstr>'Example-Income Stmt'!Print_Titles</vt:lpstr>
      <vt:lpstr>'Income Stmt'!Print_Titles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 Jefferson</cp:lastModifiedBy>
  <cp:revision/>
  <dcterms:created xsi:type="dcterms:W3CDTF">1999-05-03T19:48:30Z</dcterms:created>
  <dcterms:modified xsi:type="dcterms:W3CDTF">2018-12-20T17:07:09Z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0x0101007A7900D1DA010B44BADD0B8792B2597A</vt:lpwstr>
  </property>
</Properties>
</file>